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ckler365-my.sharepoint.com/personal/jutta-hoehne_boeckler_de/Documents/Tableau online/Tarifbindung/Dateien für Download/"/>
    </mc:Choice>
  </mc:AlternateContent>
  <xr:revisionPtr revIDLastSave="142" documentId="8_{3C555B99-2453-47B0-96A0-9342BC06F276}" xr6:coauthVersionLast="47" xr6:coauthVersionMax="47" xr10:uidLastSave="{E3A8C981-8F0B-489D-A0E1-BB4D92E048EF}"/>
  <bookViews>
    <workbookView xWindow="-120" yWindow="-120" windowWidth="29040" windowHeight="15720" tabRatio="942" xr2:uid="{00000000-000D-0000-FFFF-FFFF00000000}"/>
  </bookViews>
  <sheets>
    <sheet name="Startseite" sheetId="45" r:id="rId1"/>
    <sheet name="Überblick" sheetId="46" r:id="rId2"/>
    <sheet name="Tarifbindung2024_Beschäftige" sheetId="62" r:id="rId3"/>
    <sheet name="Tarifbindung2023_Beschäftigte" sheetId="61" r:id="rId4"/>
    <sheet name="Tarifbindung2022_Beschäftigte" sheetId="60" r:id="rId5"/>
    <sheet name="Tarifbindung2021_Beschäftige" sheetId="59" r:id="rId6"/>
    <sheet name="Tarifbindung2020_Beschäftigte" sheetId="58" r:id="rId7"/>
    <sheet name="Tarifbindung2019_Beschäftigte" sheetId="47" r:id="rId8"/>
    <sheet name="Tarifbindung2018_Beschäftigte" sheetId="1" r:id="rId9"/>
    <sheet name="Tarifbindung2017_Beschäftigte" sheetId="3" r:id="rId10"/>
    <sheet name="Tarifbindung2016_Beschäftigte" sheetId="4" r:id="rId11"/>
    <sheet name="Tarifbindung2015_Beschäftigte" sheetId="5" r:id="rId12"/>
    <sheet name="Tarifbindung2014_Beschäftigte" sheetId="6" r:id="rId13"/>
    <sheet name="Tarifbindung2013_Beschäftigte" sheetId="7" r:id="rId14"/>
    <sheet name="Tarifbindung2012_Beschäftigte" sheetId="8" r:id="rId15"/>
    <sheet name="Tarifbindung2011_Beschäftigte" sheetId="9" r:id="rId16"/>
    <sheet name="Tarifbindung2010_Beschäftigte" sheetId="12" r:id="rId17"/>
    <sheet name="Tarifbindung2009_Beschäftigte" sheetId="13" r:id="rId18"/>
    <sheet name="Tabelle2" sheetId="2" state="hidden" r:id="rId19"/>
    <sheet name="Tarifbindung2008_Beschäftige" sheetId="48" r:id="rId20"/>
    <sheet name="Tarifbindung2007_Beschäftigte" sheetId="50" r:id="rId21"/>
    <sheet name="Tarifbindung2006_Beschäftigte" sheetId="20" r:id="rId22"/>
    <sheet name="Tarifbindung2005_Beschäftigte" sheetId="51" r:id="rId23"/>
    <sheet name="Tarifbindung2004_Beschäftigte" sheetId="52" r:id="rId24"/>
    <sheet name="Tarifbindung2003_Beschäftigte" sheetId="53" r:id="rId25"/>
    <sheet name="Tarifbindung2002_Beschäftigte " sheetId="35" r:id="rId26"/>
    <sheet name="Tarifbindung2001_Beschäftigte" sheetId="54" r:id="rId27"/>
    <sheet name="Tarifbindung" sheetId="32" state="hidden" r:id="rId28"/>
    <sheet name="Tarifbindung2003_Beschäftige" sheetId="24" state="hidden" r:id="rId29"/>
    <sheet name="Tarifbindung2002_Beschäftige" sheetId="25" state="hidden" r:id="rId30"/>
    <sheet name="Tarifbindung2001_Beschäftige" sheetId="26" state="hidden" r:id="rId31"/>
    <sheet name="Tarifbindung2000_Beschäftige" sheetId="27" state="hidden" r:id="rId32"/>
    <sheet name="Tarifbindung1999_Beschäftige" sheetId="28" state="hidden" r:id="rId33"/>
    <sheet name="Tarifbindung1998_Beschäftige" sheetId="29" state="hidden" r:id="rId34"/>
    <sheet name="Tarifbindung1997_Beschäftige" sheetId="30" state="hidden" r:id="rId35"/>
    <sheet name="Tarifbindung1996_Beschäftige" sheetId="31" state="hidden" r:id="rId36"/>
    <sheet name="Tarifbindung2000_Beschäftigte" sheetId="55" r:id="rId37"/>
    <sheet name="Tarifbindung1999_Beschäftigte" sheetId="56" r:id="rId38"/>
    <sheet name="Tarifbindung1999_Beschäftige " sheetId="38" state="hidden" r:id="rId39"/>
    <sheet name="Tarifbindung1998_Beschäftigte" sheetId="57" r:id="rId40"/>
    <sheet name="Tarifbindung1998_Beschäftige " sheetId="39" state="hidden" r:id="rId41"/>
    <sheet name="Tarifbindung1997_Beschäftige " sheetId="40" state="hidden" r:id="rId42"/>
    <sheet name="Tarifbindung1996_Beschäftige " sheetId="41" state="hidden" r:id="rId43"/>
  </sheets>
  <definedNames>
    <definedName name="_xlnm.Print_Area" localSheetId="27">Tarifbindung!$A$1:$G$39</definedName>
    <definedName name="_xlnm.Print_Area" localSheetId="39">Tarifbindung1998_Beschäftigte!$A$1:$J$21</definedName>
    <definedName name="_xlnm.Print_Area" localSheetId="37">Tarifbindung1999_Beschäftigte!$A$1:$J$17</definedName>
    <definedName name="_xlnm.Print_Area" localSheetId="36">Tarifbindung2000_Beschäftigte!$A$1:$L$23</definedName>
    <definedName name="_xlnm.Print_Area" localSheetId="26">Tarifbindung2001_Beschäftigte!$A$1:$J$23</definedName>
    <definedName name="_xlnm.Print_Area" localSheetId="25">'Tarifbindung2002_Beschäftigte '!$B$1:$N$10</definedName>
    <definedName name="_xlnm.Print_Area" localSheetId="24">Tarifbindung2003_Beschäftigte!$A$1:$J$23</definedName>
    <definedName name="_xlnm.Print_Area" localSheetId="23">Tarifbindung2004_Beschäftigte!$A$1:$J$20</definedName>
    <definedName name="_xlnm.Print_Area" localSheetId="22">Tarifbindung2005_Beschäftigte!$A$1:$J$24</definedName>
    <definedName name="_xlnm.Print_Area" localSheetId="21">Tarifbindung2006_Beschäftigte!$B$1:$N$10</definedName>
    <definedName name="_xlnm.Print_Area" localSheetId="20">Tarifbindung2007_Beschäftigte!$A$1:$J$23</definedName>
    <definedName name="_xlnm.Print_Area" localSheetId="19">Tarifbindung2008_Beschäftige!$A$1:$H$21</definedName>
    <definedName name="_xlnm.Print_Area" localSheetId="17">Tarifbindung2009_Beschäftigte!$A$1:$N$22</definedName>
    <definedName name="_xlnm.Print_Area" localSheetId="16">Tarifbindung2010_Beschäftigte!$A$1:$N$24</definedName>
    <definedName name="_xlnm.Print_Area" localSheetId="15">Tarifbindung2011_Beschäftigte!$A$1:$N$24</definedName>
    <definedName name="_xlnm.Print_Area" localSheetId="14">Tarifbindung2012_Beschäftigte!$A$1:$N$24</definedName>
    <definedName name="_xlnm.Print_Area" localSheetId="13">Tarifbindung2013_Beschäftigte!$A$1:$N$24</definedName>
    <definedName name="_xlnm.Print_Area" localSheetId="12">Tarifbindung2014_Beschäftigte!$A$1:$N$24</definedName>
    <definedName name="_xlnm.Print_Area" localSheetId="11">Tarifbindung2015_Beschäftigte!$A$1:$N$22</definedName>
    <definedName name="_xlnm.Print_Area" localSheetId="10">Tarifbindung2016_Beschäftigte!$A$1:$N$23</definedName>
    <definedName name="_xlnm.Print_Area" localSheetId="9">Tarifbindung2017_Beschäftigte!$A$1:$N$23</definedName>
    <definedName name="_xlnm.Print_Area" localSheetId="8">Tarifbindung2018_Beschäftigte!$A$1:$L$25</definedName>
    <definedName name="_xlnm.Print_Area" localSheetId="7">Tarifbindung2019_Beschäftigte!$A$1:$L$26</definedName>
    <definedName name="_xlnm.Print_Area" localSheetId="6">Tarifbindung2020_Beschäftigte!$A$1:$L$26</definedName>
    <definedName name="_xlnm.Print_Area" localSheetId="5">Tarifbindung2021_Beschäftige!$A$1:$L$26</definedName>
    <definedName name="_xlnm.Print_Area" localSheetId="4">Tarifbindung2022_Beschäftigte!$A$1:$F$3</definedName>
    <definedName name="_xlnm.Print_Area" localSheetId="1">Überblick!$A$1:$P$35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46" l="1"/>
  <c r="S37" i="46" l="1"/>
  <c r="K37" i="46"/>
  <c r="C37" i="46"/>
  <c r="C31" i="46"/>
  <c r="C32" i="46"/>
  <c r="C33" i="46"/>
  <c r="C34" i="46"/>
  <c r="C35" i="46"/>
  <c r="C36" i="46"/>
  <c r="M13" i="46"/>
  <c r="M12" i="46"/>
  <c r="F7" i="35" l="1"/>
  <c r="G7" i="35" s="1"/>
  <c r="D7" i="35"/>
  <c r="D7" i="20"/>
  <c r="F13" i="46" l="1"/>
  <c r="F14" i="46"/>
  <c r="F15" i="46"/>
  <c r="F16" i="46"/>
  <c r="F17" i="46"/>
  <c r="F18" i="46"/>
  <c r="F19" i="46"/>
  <c r="F20" i="46"/>
  <c r="F21" i="46"/>
  <c r="F22" i="46"/>
  <c r="F12" i="46"/>
  <c r="C24" i="46"/>
  <c r="C25" i="46"/>
  <c r="C26" i="46"/>
  <c r="C27" i="46"/>
  <c r="C28" i="46"/>
  <c r="C29" i="46"/>
  <c r="C30" i="46"/>
  <c r="C23" i="46"/>
  <c r="G37" i="32" l="1"/>
  <c r="F36" i="32"/>
  <c r="G36" i="32" s="1"/>
  <c r="B36" i="32"/>
  <c r="B35" i="32"/>
  <c r="E35" i="32" s="1"/>
  <c r="B34" i="32"/>
  <c r="E34" i="32" s="1"/>
  <c r="B33" i="32"/>
  <c r="E33" i="32" s="1"/>
  <c r="B32" i="32"/>
  <c r="E32" i="32" s="1"/>
  <c r="B31" i="32"/>
  <c r="E31" i="32" s="1"/>
  <c r="B30" i="32"/>
  <c r="E30" i="32" s="1"/>
  <c r="F30" i="32" s="1"/>
  <c r="G30" i="32" s="1"/>
  <c r="B29" i="32"/>
  <c r="E29" i="32" s="1"/>
  <c r="F29" i="32" s="1"/>
  <c r="B28" i="32"/>
  <c r="E28" i="32" s="1"/>
  <c r="F28" i="32" s="1"/>
  <c r="B27" i="32"/>
  <c r="B26" i="32"/>
  <c r="D19" i="32"/>
  <c r="F18" i="32"/>
  <c r="G18" i="32" s="1"/>
  <c r="D18" i="32"/>
  <c r="D17" i="32"/>
  <c r="D16" i="32"/>
  <c r="D15" i="32"/>
  <c r="D14" i="32"/>
  <c r="D13" i="32"/>
  <c r="F12" i="32"/>
  <c r="G12" i="32"/>
  <c r="D12" i="32"/>
  <c r="F11" i="32"/>
  <c r="G11" i="32" s="1"/>
  <c r="D11" i="32"/>
  <c r="D10" i="32"/>
  <c r="D9" i="32"/>
  <c r="D8" i="32"/>
  <c r="F31" i="32" l="1"/>
  <c r="G31" i="32" s="1"/>
</calcChain>
</file>

<file path=xl/sharedStrings.xml><?xml version="1.0" encoding="utf-8"?>
<sst xmlns="http://schemas.openxmlformats.org/spreadsheetml/2006/main" count="1081" uniqueCount="297">
  <si>
    <t>Gesamt</t>
  </si>
  <si>
    <t>West</t>
  </si>
  <si>
    <t>Ost</t>
  </si>
  <si>
    <t>Wirtschaftszweig</t>
  </si>
  <si>
    <t>Branchentarif (BTV)</t>
  </si>
  <si>
    <t>Haustarif</t>
  </si>
  <si>
    <t>kein Tarif</t>
  </si>
  <si>
    <t>Branchen- oder Haustarif</t>
  </si>
  <si>
    <t>Landwirtschaft u. a.</t>
  </si>
  <si>
    <t>[2]</t>
  </si>
  <si>
    <t>Energie/Wasser/Abfall &amp; Bergbau</t>
  </si>
  <si>
    <t>[54]</t>
  </si>
  <si>
    <t>Verarbeitendes Gewerbe</t>
  </si>
  <si>
    <t>Baugewerbe</t>
  </si>
  <si>
    <t>Großhandel, Kfz-Handel und 
-reparatur</t>
  </si>
  <si>
    <t>Einzelhandel</t>
  </si>
  <si>
    <t>Verkehr &amp; Lagerei</t>
  </si>
  <si>
    <t>Information &amp; Kommunikation</t>
  </si>
  <si>
    <t>[9]</t>
  </si>
  <si>
    <t>[29]</t>
  </si>
  <si>
    <t>[8]</t>
  </si>
  <si>
    <t>Finanz- und Versicherungs- dienstleistungen</t>
  </si>
  <si>
    <t>[3]</t>
  </si>
  <si>
    <t>[32]</t>
  </si>
  <si>
    <t>Gastgewerbe &amp; Sonstige Dienstleistungen</t>
  </si>
  <si>
    <t>Gesundheit &amp; Erziehung/ Unterricht</t>
  </si>
  <si>
    <t>Wirtschaftl., wissenschaftl. u. freiberufl. Dienstl.</t>
  </si>
  <si>
    <t>Organisationen ohne Erwerbscharakter</t>
  </si>
  <si>
    <t>Öffentliche Verwaltung/ Sozialversicherung</t>
  </si>
  <si>
    <t>[1]</t>
  </si>
  <si>
    <t>[91]</t>
  </si>
  <si>
    <t>Anmerkung: Werte in Klammern wenig belastbar, da weniger als 20 Fälle in der Stichprobe</t>
  </si>
  <si>
    <t>Quelle: IAB-Betriebspanel 2018</t>
  </si>
  <si>
    <t>Quelle: IAB-Betriebspanel 2017</t>
  </si>
  <si>
    <t xml:space="preserve">   </t>
  </si>
  <si>
    <t>Öffentliche Verwaltung/Sozialversicherung</t>
  </si>
  <si>
    <t>Org. ohne Erwerbscharakter</t>
  </si>
  <si>
    <t>Gesundheit &amp; Erziehung/Unterricht</t>
  </si>
  <si>
    <t>Gastgewerbe &amp; sonst. Dienst-
leistungen</t>
  </si>
  <si>
    <t>Finanz- und Versicherungsdienstleistungen</t>
  </si>
  <si>
    <t xml:space="preserve"> </t>
  </si>
  <si>
    <t>Kein Tarifvertrag 
(davon Orientierung am Branchentarifvertrag)</t>
  </si>
  <si>
    <t>Haus-/Firmen-tarifvertrag</t>
  </si>
  <si>
    <t>Branchen-tarifvertrag</t>
  </si>
  <si>
    <t>Quelle: IAB-Betriebspanel 2016</t>
  </si>
  <si>
    <t>Quelle: IAB-Betriebspanel 2015</t>
  </si>
  <si>
    <t>Quelle: IAB-Betriebspanel 2014</t>
  </si>
  <si>
    <t>Quelle: IAB-Betriebspanel 2013</t>
  </si>
  <si>
    <t>Quelle: IAB-Betriebspanel 2012</t>
  </si>
  <si>
    <t>Quelle: IAB-Betriebspanel 2011</t>
  </si>
  <si>
    <t>Handel</t>
  </si>
  <si>
    <t>Quelle: IAB-Betriebspanel 2010</t>
  </si>
  <si>
    <t>Quelle: IAB-Betriebspanel 2009</t>
  </si>
  <si>
    <t>1.9 Tarifbindung West 1996 - 2009</t>
  </si>
  <si>
    <t>Beschäftigte in %</t>
  </si>
  <si>
    <t>Jahr</t>
  </si>
  <si>
    <t>mit Tarifbindung</t>
  </si>
  <si>
    <t>ohne Tarifbindung</t>
  </si>
  <si>
    <t>Branchen-TV</t>
  </si>
  <si>
    <t>Firmen-
TV</t>
  </si>
  <si>
    <t>ohne
TV
gesamt</t>
  </si>
  <si>
    <t>mit Tariforien-tierung</t>
  </si>
  <si>
    <t>ohne Tariforien-tierung</t>
  </si>
  <si>
    <t>Betriebe in %</t>
  </si>
  <si>
    <t xml:space="preserve">Quelle: IAB-Betriebspanel     </t>
  </si>
  <si>
    <t>Tarifbindung2004_Beschäftige</t>
  </si>
  <si>
    <t>Tarifbindung2002_Beschäftige</t>
  </si>
  <si>
    <t xml:space="preserve">Tarifbindung der Beschäftigten 2018 in %  </t>
  </si>
  <si>
    <t xml:space="preserve">Tarifbindung der Beschäftigten 2017 in %  </t>
  </si>
  <si>
    <t xml:space="preserve">Tarifbindung der Beschäftigten 2016 in %  </t>
  </si>
  <si>
    <t>Tarifbindung der Beschäftigten 2015 in %</t>
  </si>
  <si>
    <t>Tarifbindung der Beschäftigten 2014 in %</t>
  </si>
  <si>
    <t xml:space="preserve"> Tarifbindung der Beschäftigten 2013 in %</t>
  </si>
  <si>
    <t>Tarifbindung der Beschäftigten 2012 in %</t>
  </si>
  <si>
    <t>Tarifbindung der Beschäftigten 2011 in %</t>
  </si>
  <si>
    <t>Tarifbindung der Beschäftigten 2010 in %</t>
  </si>
  <si>
    <t>Tarifbindung der Beschäftigten 2009 in %</t>
  </si>
  <si>
    <t>Tarifbindung Ost 2006</t>
  </si>
  <si>
    <t>Deutschland, Ost und West - nach Branchen</t>
  </si>
  <si>
    <t>gesamt</t>
  </si>
  <si>
    <t>Branchen-Tarifvertrag</t>
  </si>
  <si>
    <t>Firmen-Tarifvertrag</t>
  </si>
  <si>
    <t>mit Tarif-orientierung</t>
  </si>
  <si>
    <t>ohne Tarif-orientierung</t>
  </si>
  <si>
    <t xml:space="preserve">Tarifbindung der Beschäftigten 2019 in %  </t>
  </si>
  <si>
    <t>[4]</t>
  </si>
  <si>
    <t>[16]</t>
  </si>
  <si>
    <t>[51]</t>
  </si>
  <si>
    <t>[18]</t>
  </si>
  <si>
    <t>[13]</t>
  </si>
  <si>
    <t>[38]</t>
  </si>
  <si>
    <t>[81]</t>
  </si>
  <si>
    <t>[43]</t>
  </si>
  <si>
    <t>Quelle: IAB-Betriebspanel 2019</t>
  </si>
  <si>
    <t>auf der Grundlage der Daten des IAB Betriebspanels</t>
  </si>
  <si>
    <t>Gesamtdeutschland</t>
  </si>
  <si>
    <t>Westdeutschland</t>
  </si>
  <si>
    <t>Ostdeutschland</t>
  </si>
  <si>
    <t>Tarifbindung der Beschäftigten 2008 in %</t>
  </si>
  <si>
    <t>Bergbau/Energie</t>
  </si>
  <si>
    <t>Grundstoffverarbeitung (Produktionsgüter)</t>
  </si>
  <si>
    <t>Investitionsgüter</t>
  </si>
  <si>
    <t>Verbrauchsgüter</t>
  </si>
  <si>
    <t>Handel/Reparatur</t>
  </si>
  <si>
    <t>Verkehr/Nachrichten</t>
  </si>
  <si>
    <t>Kredit/Versicherung</t>
  </si>
  <si>
    <t>Dienste für Unternehmen</t>
  </si>
  <si>
    <t>sonstige Dienste</t>
  </si>
  <si>
    <t>Org. ohne Erwerbszweck</t>
  </si>
  <si>
    <t>Öffentliche Verwaltung</t>
  </si>
  <si>
    <t>Branchen- tarifvertrag</t>
  </si>
  <si>
    <t xml:space="preserve">Kein Tarifvertrag </t>
  </si>
  <si>
    <t>Quelle: IAB-Betriebspanel 2008</t>
  </si>
  <si>
    <t>Firmen- tarifvertrag</t>
  </si>
  <si>
    <t>Tarifbindung der Beschäftigten 2007 in %</t>
  </si>
  <si>
    <t>*</t>
  </si>
  <si>
    <t>* Nicht ausgewiesen wegen zu geringer Fallzahl</t>
  </si>
  <si>
    <t>Kein Tarifvertrag 
(davon Orientierung an einem Branchen- tarifvertrag)</t>
  </si>
  <si>
    <t>Tarifbindung der Beschäftigten 2005 in %</t>
  </si>
  <si>
    <t>Gebietskörperschaften/ Sozialversicherung</t>
  </si>
  <si>
    <t>Quelle: IAB-Betriebspanel 2005</t>
  </si>
  <si>
    <t>Quelle: IAB-Betriebspanel 2007</t>
  </si>
  <si>
    <t>Tarifbindung der Beschäftigten 2004 in %</t>
  </si>
  <si>
    <t>Quelle: IAB-Betriebspanel 2004</t>
  </si>
  <si>
    <t>Grundstoffverarbeitung</t>
  </si>
  <si>
    <t>Tarifbindung der Beschäftigten 2003 in %</t>
  </si>
  <si>
    <t>Quelle: IAB-Betriebspanel 2003</t>
  </si>
  <si>
    <t>Tarifbindung der Beschäftigten 2001 in %</t>
  </si>
  <si>
    <t>Quelle: IAB-Betriebspanel 2001</t>
  </si>
  <si>
    <t>(24,7)</t>
  </si>
  <si>
    <t>(50,7)</t>
  </si>
  <si>
    <t>(65,6)</t>
  </si>
  <si>
    <t>(64,3)</t>
  </si>
  <si>
    <t>(67,2)</t>
  </si>
  <si>
    <t>(54,8)</t>
  </si>
  <si>
    <t>(67,4)</t>
  </si>
  <si>
    <t>(57,4)</t>
  </si>
  <si>
    <t>(59,0)</t>
  </si>
  <si>
    <t>(52,8)</t>
  </si>
  <si>
    <t>(61,2)</t>
  </si>
  <si>
    <t>(68,3)</t>
  </si>
  <si>
    <t>(57,9)</t>
  </si>
  <si>
    <t>(47,9)</t>
  </si>
  <si>
    <t>(41,1)</t>
  </si>
  <si>
    <t>(63,6)</t>
  </si>
  <si>
    <t>(39,1)</t>
  </si>
  <si>
    <t>(36,1)</t>
  </si>
  <si>
    <t>(43,0)</t>
  </si>
  <si>
    <t>(56,5)</t>
  </si>
  <si>
    <t>(59,7)</t>
  </si>
  <si>
    <t>(60,8)</t>
  </si>
  <si>
    <t>(64,6)</t>
  </si>
  <si>
    <t>(47,8)</t>
  </si>
  <si>
    <t>(56,9)</t>
  </si>
  <si>
    <t>(52,2)</t>
  </si>
  <si>
    <t>(55,3)</t>
  </si>
  <si>
    <t>Tarifbindung der Beschäftigten 2000 in %</t>
  </si>
  <si>
    <t>Quelle: IAB-Betriebspanel 2000</t>
  </si>
  <si>
    <t>(15)</t>
  </si>
  <si>
    <t>(24)</t>
  </si>
  <si>
    <t>(17)</t>
  </si>
  <si>
    <t>(4)</t>
  </si>
  <si>
    <t>(13)</t>
  </si>
  <si>
    <t>(20)</t>
  </si>
  <si>
    <t>(10)</t>
  </si>
  <si>
    <t>(14)</t>
  </si>
  <si>
    <t>(22)</t>
  </si>
  <si>
    <t>(18)</t>
  </si>
  <si>
    <t>(2)</t>
  </si>
  <si>
    <t>(28)</t>
  </si>
  <si>
    <t>(3)</t>
  </si>
  <si>
    <t>(19)</t>
  </si>
  <si>
    <t>(25)</t>
  </si>
  <si>
    <t>(30)</t>
  </si>
  <si>
    <t>(21)</t>
  </si>
  <si>
    <t>(1)</t>
  </si>
  <si>
    <t>Tarifbindung der Beschäftigten 1999 in %</t>
  </si>
  <si>
    <t>Quelle: IAB-Betriebspanel 1999</t>
  </si>
  <si>
    <t>Bergbau/Energie/Wasser</t>
  </si>
  <si>
    <t>Groß- und Einzelhandel</t>
  </si>
  <si>
    <t>Verkehr/Nachrichtenübermittlung</t>
  </si>
  <si>
    <t>Kredit- und Versicherungsgewerbe</t>
  </si>
  <si>
    <t>Dienstleistungen</t>
  </si>
  <si>
    <t>Land- und Forstwirtschaft</t>
  </si>
  <si>
    <t>(11)</t>
  </si>
  <si>
    <t>(6)</t>
  </si>
  <si>
    <t>(29)</t>
  </si>
  <si>
    <t>(27)</t>
  </si>
  <si>
    <t>Tarifbindung der Beschäftigten 1998 in %</t>
  </si>
  <si>
    <t>Quelle: IAB-Betriebspanel 1998</t>
  </si>
  <si>
    <t xml:space="preserve">Landwirtschaft u. a. </t>
  </si>
  <si>
    <t xml:space="preserve">Bergbau/Energie </t>
  </si>
  <si>
    <t>Kredit/Versicherungen</t>
  </si>
  <si>
    <t>Sonstige Dienste</t>
  </si>
  <si>
    <t>Organisationen o. Erwerbszweck</t>
  </si>
  <si>
    <t>Kein Tarifvertrag</t>
  </si>
  <si>
    <r>
      <t>W</t>
    </r>
    <r>
      <rPr>
        <sz val="11"/>
        <rFont val="Arial Narrow"/>
        <family val="2"/>
      </rPr>
      <t>irtschaftl., wissenschaftl. u. freiberufl. Dienstleistungen</t>
    </r>
  </si>
  <si>
    <t>Wirtschaftl., wissenschaftl. u. freiberufl. Dienstleistungen</t>
  </si>
  <si>
    <r>
      <rPr>
        <i/>
        <sz val="11"/>
        <rFont val="Arial Narrow"/>
        <family val="2"/>
      </rPr>
      <t xml:space="preserve">davon: 
</t>
    </r>
    <r>
      <rPr>
        <sz val="11"/>
        <rFont val="Arial Narrow"/>
        <family val="2"/>
      </rPr>
      <t>Orientierung am BTV</t>
    </r>
  </si>
  <si>
    <t>Haustarifvertrag</t>
  </si>
  <si>
    <t>kein Tarifvertrag</t>
  </si>
  <si>
    <r>
      <rPr>
        <i/>
        <sz val="11"/>
        <rFont val="Arial Narrow"/>
        <family val="2"/>
      </rPr>
      <t xml:space="preserve">davon: </t>
    </r>
    <r>
      <rPr>
        <sz val="11"/>
        <rFont val="Arial Narrow"/>
        <family val="2"/>
      </rPr>
      <t>Orien-tierung am BTV</t>
    </r>
  </si>
  <si>
    <t>Branchentarif- vertrag</t>
  </si>
  <si>
    <t>(43)</t>
  </si>
  <si>
    <t>(60)</t>
  </si>
  <si>
    <t>(51)</t>
  </si>
  <si>
    <t>(61)</t>
  </si>
  <si>
    <t>(56)</t>
  </si>
  <si>
    <t>(45)</t>
  </si>
  <si>
    <t>(35)</t>
  </si>
  <si>
    <t>(26)</t>
  </si>
  <si>
    <t>(44)</t>
  </si>
  <si>
    <t>(48)</t>
  </si>
  <si>
    <t>(55)</t>
  </si>
  <si>
    <t>(53)</t>
  </si>
  <si>
    <t>Gastgewerbe &amp; sonstige Dienst-
leistungen</t>
  </si>
  <si>
    <t>Gastgewerbe &amp; sonstige 
Dienstleistungen</t>
  </si>
  <si>
    <t>Großhandel, KfZ-Handel und 
-reparatur</t>
  </si>
  <si>
    <t>Finanz- und Versicherungs-dienstleistungen</t>
  </si>
  <si>
    <t>Organisationen ohne Erwerbszweck</t>
  </si>
  <si>
    <t xml:space="preserve"> Tarifbindung West 2006</t>
  </si>
  <si>
    <t>Firmen-TV</t>
  </si>
  <si>
    <t>ohne TV
gesamt</t>
  </si>
  <si>
    <t>mit Tarif- orientierung</t>
  </si>
  <si>
    <t>ohne Tarif- orientierung</t>
  </si>
  <si>
    <t xml:space="preserve">Quelle: IAB-Betriebspanel   </t>
  </si>
  <si>
    <t xml:space="preserve"> Tarifbindung West 2002</t>
  </si>
  <si>
    <t>Tarifbindung Ost 2002</t>
  </si>
  <si>
    <t xml:space="preserve">Tarifbindung der Beschäftigten 2020 in %  </t>
  </si>
  <si>
    <t>(5)</t>
  </si>
  <si>
    <t>(8)</t>
  </si>
  <si>
    <t>(79)</t>
  </si>
  <si>
    <t>Quelle: IAB-Betriebspanel 2020</t>
  </si>
  <si>
    <t>in % der Beschäftigten</t>
  </si>
  <si>
    <t xml:space="preserve">Tarifbindung der Beschäftigten 2022 in %  </t>
  </si>
  <si>
    <t xml:space="preserve">Tarifbindung der Beschäftigten 2021 in %  </t>
  </si>
  <si>
    <t>Quelle: IAB-Betriebspanel 2022</t>
  </si>
  <si>
    <t>Quelle: IAB-Betriebspanel 2021</t>
  </si>
  <si>
    <t>Bergbau</t>
  </si>
  <si>
    <t>Nahrungs- und Genussmittel</t>
  </si>
  <si>
    <t>Produktionsgüter</t>
  </si>
  <si>
    <t>Investitions- und Gebrauchsgüter</t>
  </si>
  <si>
    <t>Handel, Instandhaltung und Reparatur</t>
  </si>
  <si>
    <t>Verkehr und Lagerei</t>
  </si>
  <si>
    <t>Information und Kommunikation</t>
  </si>
  <si>
    <t>Gastgewerbe</t>
  </si>
  <si>
    <t>Finanz- und Versicherungsgewerbe</t>
  </si>
  <si>
    <t>Unternehmensnahe Dienstleistungen</t>
  </si>
  <si>
    <t>Erziehung und Unterricht</t>
  </si>
  <si>
    <t>Gesundheits- und Sozialwesen</t>
  </si>
  <si>
    <t>Sonstige Dienstleistungen</t>
  </si>
  <si>
    <t>Privatwirtschaft</t>
  </si>
  <si>
    <t>Schleswig-Holstein</t>
  </si>
  <si>
    <t>Hamburg</t>
  </si>
  <si>
    <t>Niedersachsen</t>
  </si>
  <si>
    <t>Bremen</t>
  </si>
  <si>
    <t>Nordrhein-Westfalen</t>
  </si>
  <si>
    <t>Hessen</t>
  </si>
  <si>
    <t>Rheinland-Pfalz</t>
  </si>
  <si>
    <t>Baden-Württemberg</t>
  </si>
  <si>
    <t>Bayern</t>
  </si>
  <si>
    <t>Saarland</t>
  </si>
  <si>
    <t>Berlin</t>
  </si>
  <si>
    <t>Brandenburg</t>
  </si>
  <si>
    <t>Mecklenburg-Vorpommern</t>
  </si>
  <si>
    <t>Sachsen</t>
  </si>
  <si>
    <t>Sachsen-Anhalt</t>
  </si>
  <si>
    <t>Thüringen</t>
  </si>
  <si>
    <t>Betriebsgröße</t>
  </si>
  <si>
    <t>1-4 Beschäftigte</t>
  </si>
  <si>
    <t>5-9 Beschäftigte</t>
  </si>
  <si>
    <t>10-20 Beschäftigte</t>
  </si>
  <si>
    <t>21-50 Beschäftigte</t>
  </si>
  <si>
    <t>51-100 Beschäftigte</t>
  </si>
  <si>
    <t>101-200 Beschäftigte</t>
  </si>
  <si>
    <t>201 und mehr Beschäftigte</t>
  </si>
  <si>
    <t>Branchen</t>
  </si>
  <si>
    <t>Branchentarifvertrag</t>
  </si>
  <si>
    <t>davon: Orientierung 
am Branchentarifvertrag</t>
  </si>
  <si>
    <t>Bundesländer</t>
  </si>
  <si>
    <t>Branchen-/Flächentarifvertrag</t>
  </si>
  <si>
    <t>Firmen-/Haustarifvertrag</t>
  </si>
  <si>
    <t>Keine Tarifbindung</t>
  </si>
  <si>
    <t>...davon Orientierung an Tarifvertrag</t>
  </si>
  <si>
    <t>Betriebsgröße: 1-4 Beschäftigte</t>
  </si>
  <si>
    <t>Betriebsgröße: 5-9 Beschäftigte</t>
  </si>
  <si>
    <t>Betriebsgröße: 10-20 Beschäftigte</t>
  </si>
  <si>
    <t>Betriebsgröße: 21-50 Beschäftigte</t>
  </si>
  <si>
    <t>Betriebsgröße: 51-100 Beschäftigte</t>
  </si>
  <si>
    <t>Betriebsgröße: 101-200 Beschäftigte</t>
  </si>
  <si>
    <t>Betriebsgröße: 201 und mehr Beschäftigte</t>
  </si>
  <si>
    <t xml:space="preserve">Tarifbindung der Beschäftigten 2023 in %  </t>
  </si>
  <si>
    <t xml:space="preserve">Tarifbindung der Beschäftigten 2024 in %  </t>
  </si>
  <si>
    <t>Schleswig-Holstein/Hamburg</t>
  </si>
  <si>
    <t>Quelle: IAB-Betriebspanel 2023</t>
  </si>
  <si>
    <t>Tarifbindung der Beschäftigten in Deutschland 1998-2024</t>
  </si>
  <si>
    <t>Tarifbindung der Beschäftigten 1998 - 2024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</si>
</sst>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€&quot;_-;\-* #,##0.00\ &quot;€&quot;_-;_-* &quot;-&quot;??\ &quot;€&quot;_-;_-@_-"/>
    <numFmt numFmtId="164" formatCode="&quot;(&quot;0&quot;)&quot;"/>
    <numFmt numFmtId="165" formatCode="0.0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</numFmts>
  <fonts count="52">
    <font>
      <sz val="10"/>
      <name val="Arial"/>
    </font>
    <font>
      <sz val="11"/>
      <color theme="1"/>
      <name val="Arial"/>
      <family val="2"/>
    </font>
    <font>
      <b/>
      <sz val="13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rgb="FFDF0513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sz val="16"/>
      <color rgb="FFC00000"/>
      <name val="Calibri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8"/>
      <color theme="1"/>
      <name val="Arial"/>
      <family val="2"/>
    </font>
    <font>
      <i/>
      <sz val="11"/>
      <name val="Arial"/>
      <family val="2"/>
    </font>
    <font>
      <sz val="16"/>
      <color rgb="FFC00000"/>
      <name val="Calibri"/>
      <family val="2"/>
    </font>
    <font>
      <sz val="12"/>
      <name val="Calibri"/>
      <family val="2"/>
      <scheme val="minor"/>
    </font>
    <font>
      <sz val="11"/>
      <name val="Arial Narrow"/>
      <family val="2"/>
    </font>
    <font>
      <b/>
      <sz val="14"/>
      <color theme="0" tint="-0.499984740745262"/>
      <name val="Arial Narrow"/>
      <family val="2"/>
    </font>
    <font>
      <b/>
      <sz val="16"/>
      <name val="Arial Narrow"/>
      <family val="2"/>
    </font>
    <font>
      <sz val="14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i/>
      <sz val="11"/>
      <name val="Arial Narrow"/>
      <family val="2"/>
    </font>
    <font>
      <b/>
      <sz val="10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8"/>
      <color rgb="FFC00000"/>
      <name val="Arial Narrow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20"/>
      <color rgb="FFC00000"/>
      <name val="Calibri"/>
      <family val="2"/>
    </font>
    <font>
      <sz val="11"/>
      <color theme="0" tint="-0.14999847407452621"/>
      <name val="Arial Narrow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 tint="-0.499984740745262"/>
      </bottom>
      <diagonal/>
    </border>
    <border>
      <left style="thin">
        <color rgb="FFE7E6E6"/>
      </left>
      <right style="thin">
        <color rgb="FFE7E6E6"/>
      </right>
      <top style="thin">
        <color rgb="FFBFBFBF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BFBFBF"/>
      </bottom>
      <diagonal/>
    </border>
    <border>
      <left style="thin">
        <color rgb="FFE7E6E6"/>
      </left>
      <right style="thin">
        <color rgb="FFBFBFBF"/>
      </right>
      <top style="thin">
        <color rgb="FFBFBFBF"/>
      </top>
      <bottom style="thin">
        <color rgb="FFE7E6E6"/>
      </bottom>
      <diagonal/>
    </border>
    <border>
      <left style="thin">
        <color rgb="FFE7E6E6"/>
      </left>
      <right style="thin">
        <color rgb="FFBFBFBF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BFBFBF"/>
      </right>
      <top style="thin">
        <color rgb="FFE7E6E6"/>
      </top>
      <bottom style="thin">
        <color rgb="FFBFBFBF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 style="thin">
        <color rgb="FFBFBFBF"/>
      </right>
      <top style="thin">
        <color rgb="FFE7E6E6"/>
      </top>
      <bottom/>
      <diagonal/>
    </border>
    <border>
      <left style="thin">
        <color rgb="FFE7E6E6"/>
      </left>
      <right style="thin">
        <color rgb="FFE7E6E6"/>
      </right>
      <top style="thin">
        <color rgb="FFBFBFBF"/>
      </top>
      <bottom style="thin">
        <color rgb="FFBFBFBF"/>
      </bottom>
      <diagonal/>
    </border>
    <border>
      <left style="thin">
        <color rgb="FFE7E6E6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9">
    <xf numFmtId="0" fontId="0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7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6" fontId="21" fillId="0" borderId="0"/>
    <xf numFmtId="49" fontId="21" fillId="0" borderId="0"/>
    <xf numFmtId="167" fontId="21" fillId="0" borderId="0">
      <alignment horizontal="center"/>
    </xf>
    <xf numFmtId="168" fontId="21" fillId="0" borderId="0"/>
    <xf numFmtId="169" fontId="21" fillId="0" borderId="0"/>
    <xf numFmtId="170" fontId="21" fillId="0" borderId="0"/>
    <xf numFmtId="171" fontId="21" fillId="0" borderId="0"/>
    <xf numFmtId="172" fontId="22" fillId="0" borderId="0"/>
    <xf numFmtId="173" fontId="23" fillId="0" borderId="0"/>
    <xf numFmtId="174" fontId="22" fillId="0" borderId="0"/>
    <xf numFmtId="175" fontId="21" fillId="0" borderId="0"/>
    <xf numFmtId="176" fontId="21" fillId="0" borderId="0"/>
    <xf numFmtId="177" fontId="21" fillId="0" borderId="0"/>
    <xf numFmtId="178" fontId="22" fillId="0" borderId="0"/>
    <xf numFmtId="179" fontId="21" fillId="0" borderId="0">
      <alignment horizontal="center"/>
    </xf>
    <xf numFmtId="180" fontId="21" fillId="0" borderId="0">
      <alignment horizontal="center"/>
    </xf>
    <xf numFmtId="181" fontId="21" fillId="0" borderId="0">
      <alignment horizontal="center"/>
    </xf>
    <xf numFmtId="182" fontId="21" fillId="0" borderId="0">
      <alignment horizontal="center"/>
    </xf>
    <xf numFmtId="183" fontId="21" fillId="0" borderId="0">
      <alignment horizontal="center"/>
    </xf>
    <xf numFmtId="0" fontId="21" fillId="0" borderId="2"/>
    <xf numFmtId="166" fontId="22" fillId="0" borderId="0"/>
    <xf numFmtId="49" fontId="22" fillId="0" borderId="0"/>
    <xf numFmtId="0" fontId="5" fillId="0" borderId="0"/>
    <xf numFmtId="0" fontId="24" fillId="0" borderId="0"/>
    <xf numFmtId="44" fontId="6" fillId="0" borderId="0" applyFont="0" applyFill="0" applyBorder="0" applyAlignment="0" applyProtection="0"/>
    <xf numFmtId="0" fontId="48" fillId="0" borderId="17" applyFill="0" applyBorder="0" applyProtection="0">
      <alignment horizontal="left" vertical="center" indent="1"/>
    </xf>
    <xf numFmtId="1" fontId="48" fillId="0" borderId="17" applyBorder="0">
      <alignment horizontal="right" vertical="center" indent="1"/>
    </xf>
    <xf numFmtId="0" fontId="49" fillId="0" borderId="19">
      <alignment horizontal="left" vertical="center" indent="1"/>
    </xf>
    <xf numFmtId="0" fontId="51" fillId="5" borderId="22">
      <alignment horizontal="center" vertical="center" wrapText="1"/>
    </xf>
  </cellStyleXfs>
  <cellXfs count="388">
    <xf numFmtId="0" fontId="0" fillId="0" borderId="0" xfId="0"/>
    <xf numFmtId="0" fontId="8" fillId="2" borderId="9" xfId="7" applyFont="1" applyFill="1" applyBorder="1"/>
    <xf numFmtId="0" fontId="9" fillId="2" borderId="9" xfId="7" applyFont="1" applyFill="1" applyBorder="1"/>
    <xf numFmtId="0" fontId="11" fillId="0" borderId="9" xfId="8" applyFont="1" applyBorder="1" applyAlignment="1" applyProtection="1"/>
    <xf numFmtId="0" fontId="9" fillId="0" borderId="9" xfId="2" applyFont="1" applyBorder="1" applyAlignment="1"/>
    <xf numFmtId="49" fontId="9" fillId="0" borderId="9" xfId="2" quotePrefix="1" applyNumberFormat="1" applyFont="1" applyBorder="1"/>
    <xf numFmtId="0" fontId="13" fillId="0" borderId="9" xfId="9" applyFont="1" applyBorder="1"/>
    <xf numFmtId="0" fontId="14" fillId="0" borderId="9" xfId="9" applyFont="1" applyBorder="1"/>
    <xf numFmtId="0" fontId="15" fillId="2" borderId="9" xfId="7" applyFont="1" applyFill="1" applyBorder="1"/>
    <xf numFmtId="0" fontId="16" fillId="2" borderId="9" xfId="8" applyFont="1" applyFill="1" applyBorder="1"/>
    <xf numFmtId="0" fontId="11" fillId="2" borderId="9" xfId="8" applyFont="1" applyFill="1" applyBorder="1"/>
    <xf numFmtId="0" fontId="17" fillId="2" borderId="9" xfId="7" applyFont="1" applyFill="1" applyBorder="1"/>
    <xf numFmtId="0" fontId="18" fillId="2" borderId="9" xfId="7" applyFont="1" applyFill="1" applyBorder="1"/>
    <xf numFmtId="0" fontId="19" fillId="2" borderId="9" xfId="7" applyFont="1" applyFill="1" applyBorder="1"/>
    <xf numFmtId="0" fontId="20" fillId="2" borderId="10" xfId="7" applyFont="1" applyFill="1" applyBorder="1" applyAlignment="1">
      <alignment vertical="center"/>
    </xf>
    <xf numFmtId="0" fontId="20" fillId="2" borderId="11" xfId="7" applyFont="1" applyFill="1" applyBorder="1" applyAlignment="1">
      <alignment vertical="center"/>
    </xf>
    <xf numFmtId="0" fontId="2" fillId="0" borderId="0" xfId="32" applyFont="1" applyBorder="1" applyAlignment="1">
      <alignment horizontal="left"/>
    </xf>
    <xf numFmtId="0" fontId="5" fillId="0" borderId="0" xfId="32" applyBorder="1" applyAlignment="1">
      <alignment horizontal="center"/>
    </xf>
    <xf numFmtId="0" fontId="5" fillId="0" borderId="0" xfId="32" applyAlignment="1">
      <alignment horizontal="center"/>
    </xf>
    <xf numFmtId="0" fontId="5" fillId="0" borderId="0" xfId="32"/>
    <xf numFmtId="0" fontId="4" fillId="0" borderId="0" xfId="32" applyFont="1" applyBorder="1" applyAlignment="1">
      <alignment horizontal="left"/>
    </xf>
    <xf numFmtId="0" fontId="3" fillId="0" borderId="0" xfId="32" applyFont="1" applyAlignment="1">
      <alignment horizontal="left"/>
    </xf>
    <xf numFmtId="0" fontId="4" fillId="0" borderId="0" xfId="32" applyFont="1" applyAlignment="1">
      <alignment horizontal="center"/>
    </xf>
    <xf numFmtId="0" fontId="4" fillId="0" borderId="0" xfId="32" applyFont="1"/>
    <xf numFmtId="0" fontId="5" fillId="0" borderId="0" xfId="32" applyAlignment="1">
      <alignment vertical="center"/>
    </xf>
    <xf numFmtId="0" fontId="4" fillId="0" borderId="7" xfId="32" applyFont="1" applyBorder="1" applyAlignment="1">
      <alignment horizontal="center" vertical="top" wrapText="1"/>
    </xf>
    <xf numFmtId="0" fontId="4" fillId="0" borderId="4" xfId="32" applyFont="1" applyBorder="1" applyAlignment="1">
      <alignment horizontal="center" vertical="top" wrapText="1"/>
    </xf>
    <xf numFmtId="0" fontId="4" fillId="0" borderId="15" xfId="32" applyFont="1" applyBorder="1" applyAlignment="1">
      <alignment horizontal="center" vertical="center"/>
    </xf>
    <xf numFmtId="1" fontId="4" fillId="0" borderId="0" xfId="32" applyNumberFormat="1" applyFont="1" applyAlignment="1">
      <alignment horizontal="right" vertical="center" indent="2"/>
    </xf>
    <xf numFmtId="1" fontId="4" fillId="0" borderId="0" xfId="32" applyNumberFormat="1" applyFont="1" applyAlignment="1">
      <alignment horizontal="right" indent="2"/>
    </xf>
    <xf numFmtId="1" fontId="4" fillId="3" borderId="0" xfId="32" applyNumberFormat="1" applyFont="1" applyFill="1" applyAlignment="1">
      <alignment horizontal="right" indent="2"/>
    </xf>
    <xf numFmtId="1" fontId="4" fillId="0" borderId="1" xfId="32" applyNumberFormat="1" applyFont="1" applyBorder="1" applyAlignment="1">
      <alignment horizontal="right" indent="2"/>
    </xf>
    <xf numFmtId="0" fontId="4" fillId="0" borderId="0" xfId="32" applyFont="1" applyAlignment="1">
      <alignment horizontal="right" vertical="center" indent="2"/>
    </xf>
    <xf numFmtId="0" fontId="4" fillId="0" borderId="0" xfId="32" applyNumberFormat="1" applyFont="1" applyAlignment="1">
      <alignment horizontal="right" indent="2"/>
    </xf>
    <xf numFmtId="0" fontId="25" fillId="0" borderId="0" xfId="32" applyFont="1" applyAlignment="1">
      <alignment horizontal="left"/>
    </xf>
    <xf numFmtId="0" fontId="26" fillId="2" borderId="12" xfId="7" applyFont="1" applyFill="1" applyBorder="1" applyAlignment="1">
      <alignment vertical="center"/>
    </xf>
    <xf numFmtId="0" fontId="27" fillId="2" borderId="9" xfId="8" applyFont="1" applyFill="1" applyBorder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Border="1" applyAlignment="1">
      <alignment horizontal="left"/>
    </xf>
    <xf numFmtId="0" fontId="31" fillId="0" borderId="0" xfId="0" applyFont="1" applyBorder="1" applyAlignment="1">
      <alignment horizontal="center"/>
    </xf>
    <xf numFmtId="0" fontId="31" fillId="0" borderId="0" xfId="0" applyFont="1"/>
    <xf numFmtId="0" fontId="28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left"/>
    </xf>
    <xf numFmtId="1" fontId="28" fillId="0" borderId="0" xfId="0" applyNumberFormat="1" applyFont="1"/>
    <xf numFmtId="0" fontId="28" fillId="0" borderId="0" xfId="0" applyFont="1" applyBorder="1" applyAlignment="1">
      <alignment horizontal="center"/>
    </xf>
    <xf numFmtId="1" fontId="28" fillId="0" borderId="0" xfId="0" applyNumberFormat="1" applyFont="1" applyAlignment="1">
      <alignment horizontal="right" indent="2"/>
    </xf>
    <xf numFmtId="0" fontId="34" fillId="4" borderId="5" xfId="0" applyFont="1" applyFill="1" applyBorder="1" applyAlignment="1">
      <alignment horizontal="center" textRotation="90" wrapText="1"/>
    </xf>
    <xf numFmtId="0" fontId="35" fillId="4" borderId="4" xfId="0" applyFont="1" applyFill="1" applyBorder="1" applyAlignment="1">
      <alignment horizontal="center" textRotation="90" wrapText="1"/>
    </xf>
    <xf numFmtId="0" fontId="28" fillId="0" borderId="0" xfId="0" applyFont="1" applyAlignment="1">
      <alignment vertical="center"/>
    </xf>
    <xf numFmtId="0" fontId="28" fillId="0" borderId="0" xfId="0" applyFont="1" applyAlignment="1"/>
    <xf numFmtId="0" fontId="33" fillId="4" borderId="13" xfId="0" applyFont="1" applyFill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textRotation="90" wrapText="1"/>
    </xf>
    <xf numFmtId="0" fontId="35" fillId="4" borderId="0" xfId="0" applyFont="1" applyFill="1" applyBorder="1" applyAlignment="1">
      <alignment horizontal="center" textRotation="90" wrapText="1"/>
    </xf>
    <xf numFmtId="0" fontId="34" fillId="4" borderId="1" xfId="0" applyFont="1" applyFill="1" applyBorder="1" applyAlignment="1">
      <alignment horizontal="center" textRotation="90" wrapText="1"/>
    </xf>
    <xf numFmtId="0" fontId="28" fillId="0" borderId="0" xfId="0" applyFont="1" applyBorder="1" applyAlignment="1"/>
    <xf numFmtId="0" fontId="34" fillId="4" borderId="4" xfId="0" applyFont="1" applyFill="1" applyBorder="1" applyAlignment="1">
      <alignment horizontal="center" textRotation="90" wrapText="1"/>
    </xf>
    <xf numFmtId="0" fontId="35" fillId="4" borderId="1" xfId="0" applyFont="1" applyFill="1" applyBorder="1" applyAlignment="1">
      <alignment horizontal="center" textRotation="90" wrapText="1"/>
    </xf>
    <xf numFmtId="0" fontId="35" fillId="4" borderId="5" xfId="0" applyFont="1" applyFill="1" applyBorder="1" applyAlignment="1">
      <alignment horizontal="center" textRotation="90" wrapText="1"/>
    </xf>
    <xf numFmtId="0" fontId="34" fillId="4" borderId="4" xfId="0" applyFont="1" applyFill="1" applyBorder="1" applyAlignment="1">
      <alignment horizontal="center" vertical="top" wrapText="1"/>
    </xf>
    <xf numFmtId="0" fontId="38" fillId="0" borderId="0" xfId="0" applyFont="1" applyFill="1"/>
    <xf numFmtId="0" fontId="39" fillId="0" borderId="0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top" wrapText="1"/>
    </xf>
    <xf numFmtId="1" fontId="28" fillId="0" borderId="1" xfId="0" applyNumberFormat="1" applyFont="1" applyFill="1" applyBorder="1" applyAlignment="1">
      <alignment horizontal="right" vertical="top"/>
    </xf>
    <xf numFmtId="1" fontId="28" fillId="0" borderId="0" xfId="0" applyNumberFormat="1" applyFont="1" applyFill="1" applyBorder="1" applyAlignment="1">
      <alignment horizontal="right" vertical="top"/>
    </xf>
    <xf numFmtId="0" fontId="28" fillId="4" borderId="0" xfId="0" applyFont="1" applyFill="1" applyBorder="1" applyAlignment="1">
      <alignment horizontal="left" vertical="top" wrapText="1"/>
    </xf>
    <xf numFmtId="165" fontId="28" fillId="4" borderId="1" xfId="0" applyNumberFormat="1" applyFont="1" applyFill="1" applyBorder="1" applyAlignment="1">
      <alignment horizontal="right" vertical="top"/>
    </xf>
    <xf numFmtId="165" fontId="28" fillId="4" borderId="0" xfId="0" applyNumberFormat="1" applyFont="1" applyFill="1" applyBorder="1" applyAlignment="1">
      <alignment horizontal="right" vertical="top"/>
    </xf>
    <xf numFmtId="165" fontId="28" fillId="0" borderId="1" xfId="0" applyNumberFormat="1" applyFont="1" applyFill="1" applyBorder="1" applyAlignment="1">
      <alignment horizontal="right" vertical="top"/>
    </xf>
    <xf numFmtId="165" fontId="28" fillId="0" borderId="0" xfId="0" applyNumberFormat="1" applyFont="1" applyFill="1" applyBorder="1" applyAlignment="1">
      <alignment horizontal="right" vertical="top"/>
    </xf>
    <xf numFmtId="0" fontId="32" fillId="4" borderId="4" xfId="0" applyFont="1" applyFill="1" applyBorder="1" applyAlignment="1">
      <alignment horizontal="left" vertical="top" wrapText="1"/>
    </xf>
    <xf numFmtId="165" fontId="32" fillId="4" borderId="5" xfId="0" applyNumberFormat="1" applyFont="1" applyFill="1" applyBorder="1" applyAlignment="1">
      <alignment horizontal="right" vertical="top"/>
    </xf>
    <xf numFmtId="165" fontId="32" fillId="4" borderId="4" xfId="0" applyNumberFormat="1" applyFont="1" applyFill="1" applyBorder="1" applyAlignment="1">
      <alignment horizontal="right" vertical="top"/>
    </xf>
    <xf numFmtId="0" fontId="36" fillId="0" borderId="0" xfId="0" applyFont="1" applyFill="1"/>
    <xf numFmtId="1" fontId="28" fillId="4" borderId="1" xfId="0" applyNumberFormat="1" applyFont="1" applyFill="1" applyBorder="1" applyAlignment="1">
      <alignment horizontal="right" vertical="top"/>
    </xf>
    <xf numFmtId="1" fontId="28" fillId="4" borderId="0" xfId="0" applyNumberFormat="1" applyFont="1" applyFill="1" applyBorder="1" applyAlignment="1">
      <alignment horizontal="right" vertical="top"/>
    </xf>
    <xf numFmtId="1" fontId="32" fillId="4" borderId="5" xfId="0" applyNumberFormat="1" applyFont="1" applyFill="1" applyBorder="1" applyAlignment="1">
      <alignment horizontal="right" vertical="top"/>
    </xf>
    <xf numFmtId="1" fontId="32" fillId="4" borderId="4" xfId="0" applyNumberFormat="1" applyFont="1" applyFill="1" applyBorder="1" applyAlignment="1">
      <alignment horizontal="right" vertical="top"/>
    </xf>
    <xf numFmtId="0" fontId="39" fillId="4" borderId="4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 wrapText="1"/>
    </xf>
    <xf numFmtId="0" fontId="36" fillId="0" borderId="0" xfId="32" applyFont="1"/>
    <xf numFmtId="0" fontId="36" fillId="0" borderId="0" xfId="32" applyFont="1" applyAlignment="1">
      <alignment horizontal="center"/>
    </xf>
    <xf numFmtId="0" fontId="28" fillId="0" borderId="0" xfId="32" applyFont="1" applyAlignment="1">
      <alignment horizontal="center"/>
    </xf>
    <xf numFmtId="0" fontId="28" fillId="0" borderId="0" xfId="32" applyFont="1"/>
    <xf numFmtId="1" fontId="28" fillId="0" borderId="0" xfId="0" applyNumberFormat="1" applyFont="1" applyAlignment="1">
      <alignment horizontal="right" vertical="center" indent="2"/>
    </xf>
    <xf numFmtId="0" fontId="36" fillId="0" borderId="0" xfId="0" applyFont="1" applyAlignment="1">
      <alignment vertical="center"/>
    </xf>
    <xf numFmtId="1" fontId="28" fillId="0" borderId="0" xfId="32" applyNumberFormat="1" applyFont="1" applyBorder="1" applyAlignment="1">
      <alignment horizontal="right" indent="2"/>
    </xf>
    <xf numFmtId="1" fontId="28" fillId="0" borderId="0" xfId="32" applyNumberFormat="1" applyFont="1" applyBorder="1" applyAlignment="1">
      <alignment horizontal="right" vertical="center" indent="2"/>
    </xf>
    <xf numFmtId="0" fontId="36" fillId="0" borderId="0" xfId="0" applyFont="1" applyAlignment="1">
      <alignment horizontal="center"/>
    </xf>
    <xf numFmtId="1" fontId="39" fillId="0" borderId="1" xfId="0" applyNumberFormat="1" applyFont="1" applyFill="1" applyBorder="1" applyAlignment="1">
      <alignment horizontal="right" vertical="top"/>
    </xf>
    <xf numFmtId="1" fontId="39" fillId="0" borderId="0" xfId="0" applyNumberFormat="1" applyFont="1" applyFill="1" applyBorder="1" applyAlignment="1">
      <alignment horizontal="right" vertical="top"/>
    </xf>
    <xf numFmtId="1" fontId="39" fillId="4" borderId="1" xfId="0" applyNumberFormat="1" applyFont="1" applyFill="1" applyBorder="1" applyAlignment="1">
      <alignment horizontal="right" vertical="top"/>
    </xf>
    <xf numFmtId="1" fontId="39" fillId="4" borderId="0" xfId="0" applyNumberFormat="1" applyFont="1" applyFill="1" applyBorder="1" applyAlignment="1">
      <alignment horizontal="right" vertical="top"/>
    </xf>
    <xf numFmtId="0" fontId="39" fillId="4" borderId="0" xfId="0" applyFont="1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left" vertical="top" wrapText="1"/>
    </xf>
    <xf numFmtId="164" fontId="39" fillId="0" borderId="0" xfId="0" applyNumberFormat="1" applyFont="1" applyFill="1" applyBorder="1" applyAlignment="1">
      <alignment horizontal="right" vertical="top"/>
    </xf>
    <xf numFmtId="164" fontId="39" fillId="4" borderId="0" xfId="0" applyNumberFormat="1" applyFont="1" applyFill="1" applyBorder="1" applyAlignment="1">
      <alignment horizontal="right" vertical="top"/>
    </xf>
    <xf numFmtId="0" fontId="36" fillId="0" borderId="0" xfId="0" applyFont="1" applyBorder="1"/>
    <xf numFmtId="165" fontId="36" fillId="0" borderId="0" xfId="0" applyNumberFormat="1" applyFont="1"/>
    <xf numFmtId="1" fontId="36" fillId="0" borderId="0" xfId="0" applyNumberFormat="1" applyFont="1"/>
    <xf numFmtId="0" fontId="28" fillId="4" borderId="1" xfId="0" applyFont="1" applyFill="1" applyBorder="1" applyAlignment="1">
      <alignment horizontal="center" textRotation="90" wrapText="1"/>
    </xf>
    <xf numFmtId="0" fontId="28" fillId="4" borderId="0" xfId="0" applyFont="1" applyFill="1" applyBorder="1" applyAlignment="1">
      <alignment textRotation="90" wrapText="1"/>
    </xf>
    <xf numFmtId="0" fontId="28" fillId="4" borderId="0" xfId="0" applyFont="1" applyFill="1" applyBorder="1" applyAlignment="1">
      <alignment horizontal="center" textRotation="90" wrapText="1"/>
    </xf>
    <xf numFmtId="0" fontId="28" fillId="0" borderId="2" xfId="0" applyFont="1" applyBorder="1" applyAlignment="1">
      <alignment vertical="center" wrapText="1"/>
    </xf>
    <xf numFmtId="1" fontId="28" fillId="0" borderId="3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64" fontId="28" fillId="0" borderId="2" xfId="0" applyNumberFormat="1" applyFont="1" applyBorder="1" applyAlignment="1">
      <alignment horizontal="center" vertical="center"/>
    </xf>
    <xf numFmtId="0" fontId="28" fillId="4" borderId="0" xfId="0" applyFont="1" applyFill="1" applyAlignment="1">
      <alignment vertical="top" wrapText="1"/>
    </xf>
    <xf numFmtId="1" fontId="28" fillId="4" borderId="1" xfId="0" applyNumberFormat="1" applyFont="1" applyFill="1" applyBorder="1" applyAlignment="1">
      <alignment horizontal="center" vertical="top"/>
    </xf>
    <xf numFmtId="1" fontId="28" fillId="4" borderId="0" xfId="0" applyNumberFormat="1" applyFont="1" applyFill="1" applyBorder="1" applyAlignment="1">
      <alignment horizontal="center" vertical="top"/>
    </xf>
    <xf numFmtId="164" fontId="28" fillId="4" borderId="0" xfId="0" applyNumberFormat="1" applyFont="1" applyFill="1" applyBorder="1" applyAlignment="1">
      <alignment horizontal="center" vertical="top"/>
    </xf>
    <xf numFmtId="0" fontId="28" fillId="0" borderId="0" xfId="0" applyFont="1" applyAlignment="1">
      <alignment vertical="top" wrapText="1"/>
    </xf>
    <xf numFmtId="1" fontId="28" fillId="0" borderId="1" xfId="0" applyNumberFormat="1" applyFont="1" applyBorder="1" applyAlignment="1">
      <alignment horizontal="center" vertical="top"/>
    </xf>
    <xf numFmtId="1" fontId="28" fillId="0" borderId="0" xfId="0" applyNumberFormat="1" applyFont="1" applyBorder="1" applyAlignment="1">
      <alignment horizontal="center" vertical="top"/>
    </xf>
    <xf numFmtId="164" fontId="28" fillId="0" borderId="0" xfId="0" applyNumberFormat="1" applyFont="1" applyBorder="1" applyAlignment="1">
      <alignment horizontal="center" vertical="top"/>
    </xf>
    <xf numFmtId="0" fontId="32" fillId="0" borderId="4" xfId="0" applyFont="1" applyBorder="1" applyAlignment="1">
      <alignment vertical="center"/>
    </xf>
    <xf numFmtId="1" fontId="32" fillId="0" borderId="5" xfId="0" applyNumberFormat="1" applyFont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28" fillId="4" borderId="0" xfId="0" applyFont="1" applyFill="1" applyBorder="1" applyAlignment="1">
      <alignment horizontal="center" textRotation="90"/>
    </xf>
    <xf numFmtId="0" fontId="36" fillId="0" borderId="0" xfId="0" applyFont="1" applyAlignment="1">
      <alignment horizontal="left"/>
    </xf>
    <xf numFmtId="0" fontId="28" fillId="0" borderId="13" xfId="0" applyFont="1" applyBorder="1" applyAlignment="1">
      <alignment vertical="center" wrapText="1"/>
    </xf>
    <xf numFmtId="0" fontId="43" fillId="0" borderId="0" xfId="0" applyFont="1"/>
    <xf numFmtId="0" fontId="32" fillId="4" borderId="0" xfId="0" applyFont="1" applyFill="1" applyBorder="1" applyAlignment="1">
      <alignment horizontal="center"/>
    </xf>
    <xf numFmtId="0" fontId="35" fillId="0" borderId="0" xfId="0" applyFont="1"/>
    <xf numFmtId="0" fontId="33" fillId="4" borderId="15" xfId="0" applyFont="1" applyFill="1" applyBorder="1" applyAlignment="1">
      <alignment horizontal="center" vertical="top"/>
    </xf>
    <xf numFmtId="0" fontId="28" fillId="0" borderId="0" xfId="0" applyFont="1" applyAlignment="1">
      <alignment horizontal="left"/>
    </xf>
    <xf numFmtId="0" fontId="32" fillId="4" borderId="15" xfId="0" applyFont="1" applyFill="1" applyBorder="1" applyAlignment="1">
      <alignment horizontal="center"/>
    </xf>
    <xf numFmtId="0" fontId="32" fillId="4" borderId="14" xfId="0" applyFont="1" applyFill="1" applyBorder="1" applyAlignment="1">
      <alignment horizontal="center"/>
    </xf>
    <xf numFmtId="0" fontId="28" fillId="0" borderId="0" xfId="0" applyFont="1" applyAlignment="1">
      <alignment indent="1"/>
    </xf>
    <xf numFmtId="0" fontId="33" fillId="4" borderId="15" xfId="0" applyFont="1" applyFill="1" applyBorder="1" applyAlignment="1">
      <alignment horizontal="center"/>
    </xf>
    <xf numFmtId="0" fontId="42" fillId="4" borderId="5" xfId="0" applyFont="1" applyFill="1" applyBorder="1" applyAlignment="1">
      <alignment horizontal="center" textRotation="90" wrapText="1"/>
    </xf>
    <xf numFmtId="0" fontId="42" fillId="4" borderId="4" xfId="0" applyFont="1" applyFill="1" applyBorder="1" applyAlignment="1">
      <alignment horizontal="center" textRotation="90"/>
    </xf>
    <xf numFmtId="0" fontId="42" fillId="4" borderId="4" xfId="0" applyFont="1" applyFill="1" applyBorder="1" applyAlignment="1">
      <alignment horizontal="center" textRotation="90" wrapText="1"/>
    </xf>
    <xf numFmtId="0" fontId="39" fillId="4" borderId="0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textRotation="90" wrapText="1"/>
    </xf>
    <xf numFmtId="0" fontId="42" fillId="4" borderId="0" xfId="0" applyFont="1" applyFill="1" applyBorder="1" applyAlignment="1">
      <alignment horizontal="center" textRotation="90"/>
    </xf>
    <xf numFmtId="0" fontId="42" fillId="4" borderId="0" xfId="0" applyFont="1" applyFill="1" applyBorder="1" applyAlignment="1">
      <alignment horizontal="center" textRotation="90" wrapText="1"/>
    </xf>
    <xf numFmtId="0" fontId="39" fillId="0" borderId="0" xfId="0" applyFont="1" applyFill="1" applyBorder="1" applyAlignment="1">
      <alignment horizontal="left" vertical="center" wrapText="1"/>
    </xf>
    <xf numFmtId="1" fontId="39" fillId="0" borderId="1" xfId="0" applyNumberFormat="1" applyFont="1" applyFill="1" applyBorder="1" applyAlignment="1">
      <alignment horizontal="right" vertical="center"/>
    </xf>
    <xf numFmtId="1" fontId="39" fillId="0" borderId="0" xfId="0" applyNumberFormat="1" applyFont="1" applyFill="1" applyBorder="1" applyAlignment="1">
      <alignment horizontal="right" vertical="center"/>
    </xf>
    <xf numFmtId="164" fontId="39" fillId="0" borderId="0" xfId="0" applyNumberFormat="1" applyFont="1" applyFill="1" applyBorder="1" applyAlignment="1">
      <alignment horizontal="right" vertical="center"/>
    </xf>
    <xf numFmtId="1" fontId="36" fillId="0" borderId="0" xfId="0" applyNumberFormat="1" applyFont="1" applyAlignment="1">
      <alignment vertical="center"/>
    </xf>
    <xf numFmtId="0" fontId="40" fillId="0" borderId="4" xfId="0" applyFont="1" applyFill="1" applyBorder="1" applyAlignment="1">
      <alignment horizontal="left" vertical="center" wrapText="1"/>
    </xf>
    <xf numFmtId="1" fontId="40" fillId="0" borderId="5" xfId="0" applyNumberFormat="1" applyFont="1" applyFill="1" applyBorder="1" applyAlignment="1">
      <alignment horizontal="right" vertical="center"/>
    </xf>
    <xf numFmtId="1" fontId="40" fillId="0" borderId="4" xfId="0" applyNumberFormat="1" applyFont="1" applyFill="1" applyBorder="1" applyAlignment="1">
      <alignment horizontal="right" vertical="center"/>
    </xf>
    <xf numFmtId="164" fontId="40" fillId="0" borderId="4" xfId="0" applyNumberFormat="1" applyFont="1" applyFill="1" applyBorder="1" applyAlignment="1">
      <alignment horizontal="right" vertical="center"/>
    </xf>
    <xf numFmtId="164" fontId="39" fillId="0" borderId="0" xfId="0" applyNumberFormat="1" applyFont="1" applyFill="1" applyBorder="1" applyAlignment="1">
      <alignment horizontal="left" vertical="center"/>
    </xf>
    <xf numFmtId="164" fontId="39" fillId="4" borderId="0" xfId="0" applyNumberFormat="1" applyFont="1" applyFill="1" applyBorder="1" applyAlignment="1">
      <alignment horizontal="left" vertical="top"/>
    </xf>
    <xf numFmtId="164" fontId="39" fillId="0" borderId="0" xfId="0" applyNumberFormat="1" applyFont="1" applyFill="1" applyBorder="1" applyAlignment="1">
      <alignment horizontal="left" vertical="top"/>
    </xf>
    <xf numFmtId="1" fontId="39" fillId="4" borderId="0" xfId="0" applyNumberFormat="1" applyFont="1" applyFill="1" applyBorder="1" applyAlignment="1">
      <alignment horizontal="left" vertical="top"/>
    </xf>
    <xf numFmtId="164" fontId="40" fillId="0" borderId="4" xfId="0" applyNumberFormat="1" applyFont="1" applyFill="1" applyBorder="1" applyAlignment="1">
      <alignment horizontal="left" vertical="center"/>
    </xf>
    <xf numFmtId="0" fontId="32" fillId="4" borderId="13" xfId="0" applyFont="1" applyFill="1" applyBorder="1" applyAlignment="1">
      <alignment horizontal="center" vertical="top"/>
    </xf>
    <xf numFmtId="1" fontId="39" fillId="0" borderId="3" xfId="0" applyNumberFormat="1" applyFont="1" applyFill="1" applyBorder="1" applyAlignment="1">
      <alignment horizontal="right" vertical="center"/>
    </xf>
    <xf numFmtId="1" fontId="28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9" fillId="0" borderId="1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164" fontId="39" fillId="0" borderId="1" xfId="0" applyNumberFormat="1" applyFont="1" applyFill="1" applyBorder="1" applyAlignment="1">
      <alignment horizontal="center" vertical="center"/>
    </xf>
    <xf numFmtId="1" fontId="39" fillId="4" borderId="1" xfId="0" applyNumberFormat="1" applyFont="1" applyFill="1" applyBorder="1" applyAlignment="1">
      <alignment horizontal="center" vertical="top"/>
    </xf>
    <xf numFmtId="1" fontId="39" fillId="4" borderId="0" xfId="0" applyNumberFormat="1" applyFont="1" applyFill="1" applyBorder="1" applyAlignment="1">
      <alignment horizontal="center" vertical="top"/>
    </xf>
    <xf numFmtId="1" fontId="39" fillId="0" borderId="1" xfId="0" applyNumberFormat="1" applyFont="1" applyFill="1" applyBorder="1" applyAlignment="1">
      <alignment horizontal="center" vertical="top"/>
    </xf>
    <xf numFmtId="1" fontId="39" fillId="0" borderId="0" xfId="0" applyNumberFormat="1" applyFont="1" applyFill="1" applyBorder="1" applyAlignment="1">
      <alignment horizontal="center" vertical="top"/>
    </xf>
    <xf numFmtId="164" fontId="39" fillId="0" borderId="0" xfId="0" applyNumberFormat="1" applyFont="1" applyFill="1" applyBorder="1" applyAlignment="1">
      <alignment horizontal="center" vertical="top"/>
    </xf>
    <xf numFmtId="1" fontId="40" fillId="0" borderId="5" xfId="0" applyNumberFormat="1" applyFont="1" applyFill="1" applyBorder="1" applyAlignment="1">
      <alignment horizontal="center" vertical="center"/>
    </xf>
    <xf numFmtId="1" fontId="40" fillId="0" borderId="4" xfId="0" applyNumberFormat="1" applyFont="1" applyFill="1" applyBorder="1" applyAlignment="1">
      <alignment horizontal="center" vertical="center"/>
    </xf>
    <xf numFmtId="1" fontId="39" fillId="0" borderId="0" xfId="0" quotePrefix="1" applyNumberFormat="1" applyFont="1" applyFill="1" applyBorder="1" applyAlignment="1">
      <alignment horizontal="left" vertical="top"/>
    </xf>
    <xf numFmtId="1" fontId="39" fillId="4" borderId="0" xfId="0" quotePrefix="1" applyNumberFormat="1" applyFont="1" applyFill="1" applyBorder="1" applyAlignment="1">
      <alignment horizontal="left" vertical="top"/>
    </xf>
    <xf numFmtId="1" fontId="40" fillId="0" borderId="4" xfId="0" quotePrefix="1" applyNumberFormat="1" applyFont="1" applyFill="1" applyBorder="1" applyAlignment="1">
      <alignment horizontal="left" vertical="center"/>
    </xf>
    <xf numFmtId="1" fontId="39" fillId="0" borderId="0" xfId="0" quotePrefix="1" applyNumberFormat="1" applyFont="1" applyFill="1" applyBorder="1" applyAlignment="1">
      <alignment horizontal="left" vertical="center"/>
    </xf>
    <xf numFmtId="164" fontId="39" fillId="0" borderId="1" xfId="0" applyNumberFormat="1" applyFont="1" applyFill="1" applyBorder="1" applyAlignment="1">
      <alignment horizontal="center" vertical="top"/>
    </xf>
    <xf numFmtId="0" fontId="40" fillId="4" borderId="4" xfId="0" applyFont="1" applyFill="1" applyBorder="1" applyAlignment="1">
      <alignment horizontal="left" vertical="center" wrapText="1"/>
    </xf>
    <xf numFmtId="1" fontId="40" fillId="4" borderId="5" xfId="0" applyNumberFormat="1" applyFont="1" applyFill="1" applyBorder="1" applyAlignment="1">
      <alignment horizontal="right" vertical="center"/>
    </xf>
    <xf numFmtId="1" fontId="40" fillId="4" borderId="4" xfId="0" applyNumberFormat="1" applyFont="1" applyFill="1" applyBorder="1" applyAlignment="1">
      <alignment horizontal="right" vertical="center"/>
    </xf>
    <xf numFmtId="164" fontId="40" fillId="4" borderId="4" xfId="0" applyNumberFormat="1" applyFont="1" applyFill="1" applyBorder="1" applyAlignment="1">
      <alignment horizontal="left" vertical="center"/>
    </xf>
    <xf numFmtId="1" fontId="40" fillId="4" borderId="5" xfId="0" applyNumberFormat="1" applyFont="1" applyFill="1" applyBorder="1" applyAlignment="1">
      <alignment horizontal="center" vertical="center"/>
    </xf>
    <xf numFmtId="1" fontId="40" fillId="4" borderId="4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" fontId="28" fillId="0" borderId="1" xfId="0" applyNumberFormat="1" applyFont="1" applyFill="1" applyBorder="1" applyAlignment="1">
      <alignment horizontal="center" vertical="top"/>
    </xf>
    <xf numFmtId="1" fontId="28" fillId="0" borderId="0" xfId="0" applyNumberFormat="1" applyFont="1" applyFill="1" applyBorder="1" applyAlignment="1">
      <alignment horizontal="center" vertical="top"/>
    </xf>
    <xf numFmtId="1" fontId="32" fillId="4" borderId="5" xfId="0" applyNumberFormat="1" applyFont="1" applyFill="1" applyBorder="1" applyAlignment="1">
      <alignment horizontal="center" vertical="top"/>
    </xf>
    <xf numFmtId="1" fontId="32" fillId="4" borderId="4" xfId="0" applyNumberFormat="1" applyFont="1" applyFill="1" applyBorder="1" applyAlignment="1">
      <alignment horizontal="center" vertical="top"/>
    </xf>
    <xf numFmtId="164" fontId="28" fillId="0" borderId="0" xfId="0" applyNumberFormat="1" applyFont="1" applyFill="1" applyBorder="1" applyAlignment="1">
      <alignment horizontal="left" vertical="top"/>
    </xf>
    <xf numFmtId="164" fontId="28" fillId="4" borderId="0" xfId="0" applyNumberFormat="1" applyFont="1" applyFill="1" applyBorder="1" applyAlignment="1">
      <alignment horizontal="left" vertical="top"/>
    </xf>
    <xf numFmtId="0" fontId="39" fillId="4" borderId="5" xfId="0" applyFont="1" applyFill="1" applyBorder="1" applyAlignment="1">
      <alignment horizontal="center" textRotation="90" wrapText="1"/>
    </xf>
    <xf numFmtId="0" fontId="39" fillId="4" borderId="4" xfId="0" applyFont="1" applyFill="1" applyBorder="1" applyAlignment="1">
      <alignment horizontal="center" textRotation="90"/>
    </xf>
    <xf numFmtId="0" fontId="39" fillId="4" borderId="4" xfId="0" applyFont="1" applyFill="1" applyBorder="1" applyAlignment="1">
      <alignment horizontal="center" textRotation="90" wrapText="1"/>
    </xf>
    <xf numFmtId="0" fontId="39" fillId="4" borderId="1" xfId="0" applyFont="1" applyFill="1" applyBorder="1" applyAlignment="1">
      <alignment horizontal="center" textRotation="90" wrapText="1"/>
    </xf>
    <xf numFmtId="0" fontId="39" fillId="4" borderId="0" xfId="0" applyFont="1" applyFill="1" applyBorder="1" applyAlignment="1">
      <alignment horizontal="center" textRotation="90"/>
    </xf>
    <xf numFmtId="0" fontId="39" fillId="4" borderId="0" xfId="0" applyFont="1" applyFill="1" applyBorder="1" applyAlignment="1">
      <alignment horizontal="center" textRotation="90" wrapText="1"/>
    </xf>
    <xf numFmtId="0" fontId="32" fillId="4" borderId="4" xfId="0" applyFont="1" applyFill="1" applyBorder="1" applyAlignment="1">
      <alignment horizontal="left" vertical="center" wrapText="1"/>
    </xf>
    <xf numFmtId="1" fontId="32" fillId="4" borderId="5" xfId="0" applyNumberFormat="1" applyFont="1" applyFill="1" applyBorder="1" applyAlignment="1">
      <alignment horizontal="center" vertical="center"/>
    </xf>
    <xf numFmtId="1" fontId="32" fillId="4" borderId="4" xfId="0" applyNumberFormat="1" applyFont="1" applyFill="1" applyBorder="1" applyAlignment="1">
      <alignment horizontal="center" vertical="center"/>
    </xf>
    <xf numFmtId="1" fontId="32" fillId="4" borderId="4" xfId="0" applyNumberFormat="1" applyFont="1" applyFill="1" applyBorder="1" applyAlignment="1">
      <alignment horizontal="right" vertical="center"/>
    </xf>
    <xf numFmtId="1" fontId="32" fillId="4" borderId="5" xfId="0" applyNumberFormat="1" applyFont="1" applyFill="1" applyBorder="1" applyAlignment="1">
      <alignment horizontal="right" vertical="center"/>
    </xf>
    <xf numFmtId="164" fontId="28" fillId="4" borderId="4" xfId="0" applyNumberFormat="1" applyFont="1" applyFill="1" applyBorder="1" applyAlignment="1">
      <alignment horizontal="left" vertical="center"/>
    </xf>
    <xf numFmtId="1" fontId="28" fillId="0" borderId="1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right" vertical="center"/>
    </xf>
    <xf numFmtId="1" fontId="28" fillId="0" borderId="1" xfId="0" applyNumberFormat="1" applyFont="1" applyFill="1" applyBorder="1" applyAlignment="1">
      <alignment horizontal="right" vertical="center"/>
    </xf>
    <xf numFmtId="164" fontId="28" fillId="0" borderId="0" xfId="0" applyNumberFormat="1" applyFont="1" applyFill="1" applyBorder="1" applyAlignment="1">
      <alignment horizontal="left" vertical="center"/>
    </xf>
    <xf numFmtId="165" fontId="28" fillId="4" borderId="0" xfId="0" quotePrefix="1" applyNumberFormat="1" applyFont="1" applyFill="1" applyBorder="1" applyAlignment="1">
      <alignment horizontal="left" vertical="top"/>
    </xf>
    <xf numFmtId="165" fontId="28" fillId="0" borderId="0" xfId="0" quotePrefix="1" applyNumberFormat="1" applyFont="1" applyFill="1" applyBorder="1" applyAlignment="1">
      <alignment horizontal="left" vertical="top"/>
    </xf>
    <xf numFmtId="165" fontId="28" fillId="0" borderId="1" xfId="0" applyNumberFormat="1" applyFont="1" applyFill="1" applyBorder="1" applyAlignment="1">
      <alignment horizontal="right" vertical="center"/>
    </xf>
    <xf numFmtId="164" fontId="28" fillId="0" borderId="0" xfId="0" quotePrefix="1" applyNumberFormat="1" applyFont="1" applyFill="1" applyBorder="1" applyAlignment="1">
      <alignment horizontal="left" vertical="center"/>
    </xf>
    <xf numFmtId="165" fontId="28" fillId="0" borderId="0" xfId="0" applyNumberFormat="1" applyFont="1" applyFill="1" applyBorder="1" applyAlignment="1">
      <alignment horizontal="right" vertical="center"/>
    </xf>
    <xf numFmtId="165" fontId="28" fillId="0" borderId="0" xfId="0" quotePrefix="1" applyNumberFormat="1" applyFont="1" applyFill="1" applyBorder="1" applyAlignment="1">
      <alignment horizontal="left" vertical="center"/>
    </xf>
    <xf numFmtId="165" fontId="32" fillId="4" borderId="5" xfId="0" applyNumberFormat="1" applyFont="1" applyFill="1" applyBorder="1" applyAlignment="1">
      <alignment horizontal="right" vertical="center"/>
    </xf>
    <xf numFmtId="165" fontId="32" fillId="4" borderId="4" xfId="0" quotePrefix="1" applyNumberFormat="1" applyFont="1" applyFill="1" applyBorder="1" applyAlignment="1">
      <alignment horizontal="left" vertical="center"/>
    </xf>
    <xf numFmtId="165" fontId="32" fillId="4" borderId="4" xfId="0" applyNumberFormat="1" applyFont="1" applyFill="1" applyBorder="1" applyAlignment="1">
      <alignment horizontal="right" vertical="center"/>
    </xf>
    <xf numFmtId="165" fontId="28" fillId="0" borderId="1" xfId="0" applyNumberFormat="1" applyFont="1" applyFill="1" applyBorder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4" borderId="1" xfId="0" applyNumberFormat="1" applyFont="1" applyFill="1" applyBorder="1" applyAlignment="1">
      <alignment horizontal="center" vertical="top"/>
    </xf>
    <xf numFmtId="165" fontId="28" fillId="4" borderId="0" xfId="0" applyNumberFormat="1" applyFont="1" applyFill="1" applyBorder="1" applyAlignment="1">
      <alignment horizontal="center" vertical="top"/>
    </xf>
    <xf numFmtId="165" fontId="28" fillId="0" borderId="1" xfId="0" applyNumberFormat="1" applyFont="1" applyFill="1" applyBorder="1" applyAlignment="1">
      <alignment horizontal="center" vertical="top"/>
    </xf>
    <xf numFmtId="165" fontId="28" fillId="0" borderId="0" xfId="0" applyNumberFormat="1" applyFont="1" applyFill="1" applyBorder="1" applyAlignment="1">
      <alignment horizontal="center" vertical="top"/>
    </xf>
    <xf numFmtId="165" fontId="32" fillId="4" borderId="5" xfId="0" applyNumberFormat="1" applyFont="1" applyFill="1" applyBorder="1" applyAlignment="1">
      <alignment horizontal="center" vertical="center"/>
    </xf>
    <xf numFmtId="165" fontId="32" fillId="4" borderId="4" xfId="0" applyNumberFormat="1" applyFont="1" applyFill="1" applyBorder="1" applyAlignment="1">
      <alignment horizontal="center" vertical="center"/>
    </xf>
    <xf numFmtId="1" fontId="28" fillId="0" borderId="0" xfId="0" quotePrefix="1" applyNumberFormat="1" applyFont="1" applyFill="1" applyBorder="1" applyAlignment="1">
      <alignment horizontal="left" vertical="top"/>
    </xf>
    <xf numFmtId="1" fontId="28" fillId="4" borderId="0" xfId="0" quotePrefix="1" applyNumberFormat="1" applyFont="1" applyFill="1" applyBorder="1" applyAlignment="1">
      <alignment horizontal="left" vertical="top"/>
    </xf>
    <xf numFmtId="1" fontId="32" fillId="4" borderId="4" xfId="0" quotePrefix="1" applyNumberFormat="1" applyFont="1" applyFill="1" applyBorder="1" applyAlignment="1">
      <alignment horizontal="left" vertical="center"/>
    </xf>
    <xf numFmtId="1" fontId="28" fillId="0" borderId="0" xfId="0" quotePrefix="1" applyNumberFormat="1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top" wrapText="1"/>
    </xf>
    <xf numFmtId="1" fontId="35" fillId="0" borderId="1" xfId="0" applyNumberFormat="1" applyFont="1" applyFill="1" applyBorder="1" applyAlignment="1">
      <alignment horizontal="right" vertical="top"/>
    </xf>
    <xf numFmtId="1" fontId="35" fillId="0" borderId="0" xfId="0" applyNumberFormat="1" applyFont="1" applyFill="1" applyBorder="1" applyAlignment="1">
      <alignment horizontal="right" vertical="top"/>
    </xf>
    <xf numFmtId="1" fontId="35" fillId="0" borderId="0" xfId="0" quotePrefix="1" applyNumberFormat="1" applyFont="1" applyFill="1" applyBorder="1" applyAlignment="1">
      <alignment horizontal="right" vertical="top"/>
    </xf>
    <xf numFmtId="0" fontId="28" fillId="0" borderId="0" xfId="0" applyFont="1" applyFill="1" applyBorder="1" applyAlignment="1">
      <alignment horizontal="center" vertical="center" textRotation="90"/>
    </xf>
    <xf numFmtId="0" fontId="28" fillId="4" borderId="4" xfId="0" applyFont="1" applyFill="1" applyBorder="1" applyAlignment="1">
      <alignment horizontal="center" vertical="center" textRotation="90"/>
    </xf>
    <xf numFmtId="0" fontId="28" fillId="4" borderId="5" xfId="0" applyFont="1" applyFill="1" applyBorder="1" applyAlignment="1">
      <alignment horizontal="center" vertical="center" textRotation="90" wrapText="1"/>
    </xf>
    <xf numFmtId="0" fontId="28" fillId="4" borderId="4" xfId="0" applyFont="1" applyFill="1" applyBorder="1" applyAlignment="1">
      <alignment horizontal="center" vertical="center" textRotation="90" wrapText="1"/>
    </xf>
    <xf numFmtId="0" fontId="28" fillId="4" borderId="14" xfId="0" applyFont="1" applyFill="1" applyBorder="1" applyAlignment="1">
      <alignment horizontal="center" vertical="center" textRotation="90" wrapText="1"/>
    </xf>
    <xf numFmtId="0" fontId="36" fillId="0" borderId="0" xfId="0" applyFont="1" applyAlignment="1">
      <alignment textRotation="90"/>
    </xf>
    <xf numFmtId="1" fontId="39" fillId="0" borderId="3" xfId="0" applyNumberFormat="1" applyFont="1" applyFill="1" applyBorder="1" applyAlignment="1">
      <alignment horizontal="center" vertical="center"/>
    </xf>
    <xf numFmtId="1" fontId="39" fillId="0" borderId="13" xfId="0" applyNumberFormat="1" applyFont="1" applyFill="1" applyBorder="1" applyAlignment="1">
      <alignment horizontal="center" vertical="center"/>
    </xf>
    <xf numFmtId="1" fontId="39" fillId="4" borderId="15" xfId="0" applyNumberFormat="1" applyFont="1" applyFill="1" applyBorder="1" applyAlignment="1">
      <alignment horizontal="center" vertical="top"/>
    </xf>
    <xf numFmtId="164" fontId="39" fillId="0" borderId="0" xfId="0" applyNumberFormat="1" applyFont="1" applyFill="1" applyBorder="1" applyAlignment="1">
      <alignment horizontal="center" vertical="center"/>
    </xf>
    <xf numFmtId="164" fontId="39" fillId="4" borderId="0" xfId="0" applyNumberFormat="1" applyFont="1" applyFill="1" applyBorder="1" applyAlignment="1">
      <alignment horizontal="center" vertical="top"/>
    </xf>
    <xf numFmtId="164" fontId="39" fillId="4" borderId="1" xfId="0" applyNumberFormat="1" applyFont="1" applyFill="1" applyBorder="1" applyAlignment="1">
      <alignment horizontal="center" vertical="top"/>
    </xf>
    <xf numFmtId="0" fontId="44" fillId="0" borderId="0" xfId="0" applyFont="1"/>
    <xf numFmtId="0" fontId="45" fillId="0" borderId="0" xfId="0" applyFont="1" applyFill="1"/>
    <xf numFmtId="0" fontId="44" fillId="0" borderId="0" xfId="0" applyFont="1" applyFill="1"/>
    <xf numFmtId="1" fontId="28" fillId="4" borderId="0" xfId="0" quotePrefix="1" applyNumberFormat="1" applyFont="1" applyFill="1" applyBorder="1" applyAlignment="1">
      <alignment horizontal="right" vertical="top"/>
    </xf>
    <xf numFmtId="1" fontId="28" fillId="0" borderId="0" xfId="0" quotePrefix="1" applyNumberFormat="1" applyFont="1" applyFill="1" applyBorder="1" applyAlignment="1">
      <alignment horizontal="right" vertical="top"/>
    </xf>
    <xf numFmtId="1" fontId="32" fillId="4" borderId="4" xfId="0" quotePrefix="1" applyNumberFormat="1" applyFont="1" applyFill="1" applyBorder="1" applyAlignment="1">
      <alignment horizontal="right" vertical="top"/>
    </xf>
    <xf numFmtId="0" fontId="46" fillId="2" borderId="12" xfId="7" applyFont="1" applyFill="1" applyBorder="1" applyAlignment="1">
      <alignment vertical="center"/>
    </xf>
    <xf numFmtId="0" fontId="33" fillId="4" borderId="13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28" fillId="0" borderId="0" xfId="0" applyFont="1" applyAlignment="1">
      <alignment horizontal="right" vertical="center" indent="2"/>
    </xf>
    <xf numFmtId="0" fontId="37" fillId="0" borderId="0" xfId="0" applyFont="1" applyAlignment="1">
      <alignment horizontal="center"/>
    </xf>
    <xf numFmtId="1" fontId="28" fillId="0" borderId="0" xfId="32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32" applyFont="1" applyAlignment="1">
      <alignment horizontal="center" vertical="center"/>
    </xf>
    <xf numFmtId="0" fontId="28" fillId="0" borderId="3" xfId="32" applyFont="1" applyBorder="1" applyAlignment="1">
      <alignment horizontal="center" vertical="center"/>
    </xf>
    <xf numFmtId="1" fontId="28" fillId="0" borderId="3" xfId="32" applyNumberFormat="1" applyFont="1" applyFill="1" applyBorder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" fontId="28" fillId="0" borderId="3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4" borderId="15" xfId="0" applyFont="1" applyFill="1" applyBorder="1" applyAlignment="1">
      <alignment horizontal="center" vertical="top"/>
    </xf>
    <xf numFmtId="0" fontId="33" fillId="4" borderId="13" xfId="0" applyFont="1" applyFill="1" applyBorder="1" applyAlignment="1">
      <alignment horizontal="center" vertical="center"/>
    </xf>
    <xf numFmtId="0" fontId="47" fillId="0" borderId="0" xfId="0" applyFont="1" applyFill="1"/>
    <xf numFmtId="0" fontId="28" fillId="0" borderId="15" xfId="0" applyFont="1" applyBorder="1" applyAlignment="1">
      <alignment horizontal="center" vertical="center"/>
    </xf>
    <xf numFmtId="0" fontId="32" fillId="0" borderId="0" xfId="32" applyFont="1" applyAlignment="1">
      <alignment horizontal="right" indent="2"/>
    </xf>
    <xf numFmtId="1" fontId="28" fillId="0" borderId="0" xfId="32" applyNumberFormat="1" applyFont="1" applyAlignment="1">
      <alignment horizontal="right" indent="2"/>
    </xf>
    <xf numFmtId="1" fontId="28" fillId="0" borderId="0" xfId="32" applyNumberFormat="1" applyFont="1" applyAlignment="1">
      <alignment horizontal="right" vertical="center" indent="2"/>
    </xf>
    <xf numFmtId="1" fontId="32" fillId="0" borderId="1" xfId="0" applyNumberFormat="1" applyFont="1" applyBorder="1" applyAlignment="1">
      <alignment horizontal="right" vertical="center" indent="2"/>
    </xf>
    <xf numFmtId="1" fontId="32" fillId="0" borderId="0" xfId="32" applyNumberFormat="1" applyFont="1" applyAlignment="1">
      <alignment horizontal="right" indent="2"/>
    </xf>
    <xf numFmtId="1" fontId="28" fillId="0" borderId="1" xfId="0" applyNumberFormat="1" applyFont="1" applyBorder="1" applyAlignment="1">
      <alignment horizontal="right" vertical="center" indent="2"/>
    </xf>
    <xf numFmtId="0" fontId="32" fillId="0" borderId="0" xfId="0" applyFont="1" applyAlignment="1">
      <alignment horizontal="right" indent="2"/>
    </xf>
    <xf numFmtId="0" fontId="28" fillId="0" borderId="0" xfId="0" applyNumberFormat="1" applyFont="1" applyAlignment="1">
      <alignment horizontal="right" indent="2"/>
    </xf>
    <xf numFmtId="0" fontId="32" fillId="0" borderId="1" xfId="0" applyNumberFormat="1" applyFont="1" applyBorder="1" applyAlignment="1">
      <alignment horizontal="right" indent="2"/>
    </xf>
    <xf numFmtId="0" fontId="28" fillId="0" borderId="0" xfId="0" applyNumberFormat="1" applyFont="1" applyBorder="1" applyAlignment="1">
      <alignment horizontal="right" indent="2"/>
    </xf>
    <xf numFmtId="0" fontId="28" fillId="4" borderId="15" xfId="0" applyFont="1" applyFill="1" applyBorder="1" applyAlignment="1">
      <alignment horizontal="center" vertical="center"/>
    </xf>
    <xf numFmtId="0" fontId="32" fillId="4" borderId="0" xfId="32" applyFont="1" applyFill="1" applyAlignment="1">
      <alignment horizontal="right" indent="2"/>
    </xf>
    <xf numFmtId="1" fontId="28" fillId="4" borderId="0" xfId="32" applyNumberFormat="1" applyFont="1" applyFill="1" applyAlignment="1">
      <alignment horizontal="right" indent="2"/>
    </xf>
    <xf numFmtId="1" fontId="28" fillId="4" borderId="15" xfId="32" applyNumberFormat="1" applyFont="1" applyFill="1" applyBorder="1" applyAlignment="1">
      <alignment horizontal="right" vertical="center" indent="2"/>
    </xf>
    <xf numFmtId="1" fontId="32" fillId="4" borderId="0" xfId="32" applyNumberFormat="1" applyFont="1" applyFill="1" applyAlignment="1">
      <alignment horizontal="right" indent="2"/>
    </xf>
    <xf numFmtId="0" fontId="32" fillId="4" borderId="0" xfId="0" applyFont="1" applyFill="1" applyAlignment="1">
      <alignment horizontal="right" indent="2"/>
    </xf>
    <xf numFmtId="0" fontId="28" fillId="4" borderId="0" xfId="0" applyNumberFormat="1" applyFont="1" applyFill="1" applyAlignment="1">
      <alignment horizontal="right" indent="2"/>
    </xf>
    <xf numFmtId="0" fontId="28" fillId="4" borderId="0" xfId="0" applyFont="1" applyFill="1" applyAlignment="1">
      <alignment horizontal="right" vertical="center" indent="2"/>
    </xf>
    <xf numFmtId="0" fontId="32" fillId="4" borderId="1" xfId="0" applyNumberFormat="1" applyFont="1" applyFill="1" applyBorder="1" applyAlignment="1">
      <alignment horizontal="right" indent="2"/>
    </xf>
    <xf numFmtId="0" fontId="28" fillId="4" borderId="0" xfId="0" applyNumberFormat="1" applyFont="1" applyFill="1" applyBorder="1" applyAlignment="1">
      <alignment horizontal="right" indent="2"/>
    </xf>
    <xf numFmtId="1" fontId="32" fillId="0" borderId="1" xfId="0" applyNumberFormat="1" applyFont="1" applyBorder="1" applyAlignment="1">
      <alignment horizontal="right" indent="2"/>
    </xf>
    <xf numFmtId="1" fontId="32" fillId="0" borderId="0" xfId="0" applyNumberFormat="1" applyFont="1" applyAlignment="1">
      <alignment horizontal="right" indent="2"/>
    </xf>
    <xf numFmtId="1" fontId="28" fillId="4" borderId="0" xfId="0" applyNumberFormat="1" applyFont="1" applyFill="1" applyAlignment="1">
      <alignment horizontal="right" indent="2"/>
    </xf>
    <xf numFmtId="1" fontId="28" fillId="4" borderId="0" xfId="0" applyNumberFormat="1" applyFont="1" applyFill="1" applyAlignment="1">
      <alignment horizontal="right" vertical="center" indent="2"/>
    </xf>
    <xf numFmtId="1" fontId="32" fillId="4" borderId="1" xfId="0" applyNumberFormat="1" applyFont="1" applyFill="1" applyBorder="1" applyAlignment="1">
      <alignment horizontal="right" indent="2"/>
    </xf>
    <xf numFmtId="1" fontId="32" fillId="4" borderId="0" xfId="0" applyNumberFormat="1" applyFont="1" applyFill="1" applyAlignment="1">
      <alignment horizontal="right" indent="2"/>
    </xf>
    <xf numFmtId="0" fontId="28" fillId="0" borderId="0" xfId="0" applyFont="1" applyAlignment="1">
      <alignment horizontal="right" indent="2"/>
    </xf>
    <xf numFmtId="0" fontId="32" fillId="0" borderId="1" xfId="0" applyFont="1" applyBorder="1" applyAlignment="1">
      <alignment horizontal="right" indent="2"/>
    </xf>
    <xf numFmtId="0" fontId="28" fillId="4" borderId="0" xfId="0" applyFont="1" applyFill="1" applyAlignment="1">
      <alignment horizontal="center"/>
    </xf>
    <xf numFmtId="0" fontId="32" fillId="4" borderId="1" xfId="0" applyFont="1" applyFill="1" applyBorder="1" applyAlignment="1">
      <alignment horizontal="right" indent="2"/>
    </xf>
    <xf numFmtId="0" fontId="28" fillId="4" borderId="0" xfId="0" applyFont="1" applyFill="1" applyAlignment="1">
      <alignment horizontal="right" indent="2"/>
    </xf>
    <xf numFmtId="0" fontId="28" fillId="0" borderId="15" xfId="0" applyFont="1" applyBorder="1" applyAlignment="1">
      <alignment horizontal="center"/>
    </xf>
    <xf numFmtId="0" fontId="32" fillId="0" borderId="0" xfId="0" applyFont="1" applyBorder="1" applyAlignment="1">
      <alignment horizontal="right" indent="2"/>
    </xf>
    <xf numFmtId="0" fontId="28" fillId="4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1" fontId="32" fillId="0" borderId="1" xfId="0" applyNumberFormat="1" applyFont="1" applyFill="1" applyBorder="1" applyAlignment="1">
      <alignment horizontal="right" indent="2"/>
    </xf>
    <xf numFmtId="1" fontId="28" fillId="0" borderId="0" xfId="0" applyNumberFormat="1" applyFont="1" applyFill="1" applyAlignment="1">
      <alignment horizontal="right" indent="2"/>
    </xf>
    <xf numFmtId="0" fontId="28" fillId="0" borderId="0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right" indent="2"/>
    </xf>
    <xf numFmtId="0" fontId="28" fillId="0" borderId="0" xfId="0" applyFont="1" applyFill="1" applyAlignment="1">
      <alignment horizontal="right" indent="2"/>
    </xf>
    <xf numFmtId="0" fontId="28" fillId="0" borderId="0" xfId="0" applyNumberFormat="1" applyFont="1" applyFill="1" applyAlignment="1">
      <alignment horizontal="right" indent="2"/>
    </xf>
    <xf numFmtId="0" fontId="33" fillId="4" borderId="15" xfId="0" applyFont="1" applyFill="1" applyBorder="1" applyAlignment="1">
      <alignment horizontal="center" vertical="top"/>
    </xf>
    <xf numFmtId="0" fontId="33" fillId="4" borderId="13" xfId="0" applyFont="1" applyFill="1" applyBorder="1" applyAlignment="1">
      <alignment horizontal="center" vertical="center"/>
    </xf>
    <xf numFmtId="1" fontId="48" fillId="0" borderId="18" xfId="36" applyBorder="1">
      <alignment horizontal="right" vertical="center" indent="1"/>
    </xf>
    <xf numFmtId="0" fontId="34" fillId="0" borderId="0" xfId="0" applyFont="1"/>
    <xf numFmtId="0" fontId="34" fillId="4" borderId="0" xfId="0" applyFont="1" applyFill="1"/>
    <xf numFmtId="0" fontId="50" fillId="0" borderId="20" xfId="37" applyFont="1" applyBorder="1">
      <alignment horizontal="left" vertical="center" indent="1"/>
    </xf>
    <xf numFmtId="0" fontId="50" fillId="0" borderId="21" xfId="37" applyFont="1" applyBorder="1">
      <alignment horizontal="left" vertical="center" inden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4" borderId="0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165" fontId="28" fillId="0" borderId="0" xfId="0" applyNumberFormat="1" applyFont="1" applyBorder="1" applyAlignment="1">
      <alignment horizontal="center" vertical="center" wrapText="1"/>
    </xf>
    <xf numFmtId="0" fontId="34" fillId="4" borderId="0" xfId="0" applyFont="1" applyFill="1" applyAlignment="1">
      <alignment wrapText="1"/>
    </xf>
    <xf numFmtId="0" fontId="28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165" fontId="32" fillId="0" borderId="0" xfId="0" applyNumberFormat="1" applyFont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left" vertical="center" wrapText="1"/>
    </xf>
    <xf numFmtId="165" fontId="28" fillId="4" borderId="0" xfId="0" applyNumberFormat="1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horizontal="left" vertical="center" wrapText="1"/>
    </xf>
    <xf numFmtId="165" fontId="32" fillId="5" borderId="0" xfId="0" applyNumberFormat="1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/>
    </xf>
    <xf numFmtId="0" fontId="48" fillId="0" borderId="23" xfId="0" applyFont="1" applyBorder="1" applyAlignment="1">
      <alignment horizontal="right" vertical="center" indent="1"/>
    </xf>
    <xf numFmtId="0" fontId="48" fillId="0" borderId="24" xfId="0" applyFont="1" applyBorder="1" applyAlignment="1">
      <alignment horizontal="right" vertical="center" indent="1"/>
    </xf>
    <xf numFmtId="0" fontId="48" fillId="0" borderId="25" xfId="0" applyFont="1" applyBorder="1" applyAlignment="1">
      <alignment horizontal="right" vertical="center" indent="1"/>
    </xf>
    <xf numFmtId="0" fontId="48" fillId="0" borderId="26" xfId="0" applyFont="1" applyBorder="1" applyAlignment="1">
      <alignment horizontal="right" vertical="center" indent="1"/>
    </xf>
    <xf numFmtId="0" fontId="48" fillId="0" borderId="27" xfId="0" applyFont="1" applyBorder="1" applyAlignment="1">
      <alignment horizontal="right" vertical="center" indent="1"/>
    </xf>
    <xf numFmtId="0" fontId="48" fillId="0" borderId="28" xfId="0" applyFont="1" applyBorder="1" applyAlignment="1">
      <alignment horizontal="right" vertical="center" indent="1"/>
    </xf>
    <xf numFmtId="0" fontId="48" fillId="0" borderId="29" xfId="0" applyFont="1" applyBorder="1" applyAlignment="1">
      <alignment horizontal="right" vertical="center" indent="1"/>
    </xf>
    <xf numFmtId="0" fontId="48" fillId="0" borderId="30" xfId="0" applyFont="1" applyBorder="1" applyAlignment="1">
      <alignment horizontal="right" vertical="center" indent="1"/>
    </xf>
    <xf numFmtId="0" fontId="48" fillId="0" borderId="23" xfId="0" applyFont="1" applyBorder="1" applyAlignment="1">
      <alignment horizontal="left" vertical="center" indent="1"/>
    </xf>
    <xf numFmtId="0" fontId="48" fillId="0" borderId="24" xfId="0" applyFont="1" applyBorder="1" applyAlignment="1">
      <alignment horizontal="left" vertical="center" indent="1"/>
    </xf>
    <xf numFmtId="0" fontId="48" fillId="0" borderId="29" xfId="0" applyFont="1" applyBorder="1" applyAlignment="1">
      <alignment horizontal="left" vertical="center" indent="1"/>
    </xf>
    <xf numFmtId="0" fontId="48" fillId="0" borderId="31" xfId="0" applyFont="1" applyBorder="1" applyAlignment="1">
      <alignment horizontal="right" vertical="center" indent="1"/>
    </xf>
    <xf numFmtId="0" fontId="48" fillId="0" borderId="32" xfId="0" applyFont="1" applyBorder="1" applyAlignment="1">
      <alignment horizontal="right" vertical="center" indent="1"/>
    </xf>
    <xf numFmtId="0" fontId="32" fillId="4" borderId="0" xfId="0" applyFont="1" applyFill="1" applyBorder="1" applyAlignment="1">
      <alignment horizontal="left" vertical="center" wrapText="1"/>
    </xf>
    <xf numFmtId="165" fontId="32" fillId="4" borderId="0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/>
    </xf>
    <xf numFmtId="1" fontId="32" fillId="0" borderId="0" xfId="0" applyNumberFormat="1" applyFont="1" applyFill="1" applyBorder="1" applyAlignment="1">
      <alignment horizontal="center" vertical="center" wrapText="1"/>
    </xf>
    <xf numFmtId="1" fontId="28" fillId="0" borderId="0" xfId="0" applyNumberFormat="1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top" wrapText="1"/>
    </xf>
    <xf numFmtId="0" fontId="36" fillId="0" borderId="0" xfId="0" applyFont="1" applyAlignment="1"/>
    <xf numFmtId="0" fontId="41" fillId="0" borderId="0" xfId="0" applyFont="1" applyFill="1" applyBorder="1" applyAlignment="1">
      <alignment horizontal="left" vertical="top" wrapText="1"/>
    </xf>
    <xf numFmtId="0" fontId="33" fillId="4" borderId="13" xfId="0" applyFont="1" applyFill="1" applyBorder="1" applyAlignment="1">
      <alignment horizontal="center" vertical="top"/>
    </xf>
    <xf numFmtId="0" fontId="33" fillId="4" borderId="15" xfId="0" applyFont="1" applyFill="1" applyBorder="1" applyAlignment="1">
      <alignment horizontal="center" vertical="top"/>
    </xf>
    <xf numFmtId="0" fontId="28" fillId="0" borderId="0" xfId="0" applyFont="1" applyAlignment="1">
      <alignment horizontal="left"/>
    </xf>
    <xf numFmtId="0" fontId="33" fillId="4" borderId="1" xfId="0" applyFont="1" applyFill="1" applyBorder="1" applyAlignment="1">
      <alignment horizontal="center"/>
    </xf>
    <xf numFmtId="0" fontId="33" fillId="4" borderId="0" xfId="0" applyFont="1" applyFill="1" applyBorder="1" applyAlignment="1">
      <alignment horizontal="center"/>
    </xf>
    <xf numFmtId="0" fontId="33" fillId="4" borderId="15" xfId="0" applyFont="1" applyFill="1" applyBorder="1" applyAlignment="1">
      <alignment horizontal="center"/>
    </xf>
    <xf numFmtId="0" fontId="28" fillId="0" borderId="0" xfId="0" applyFont="1" applyAlignment="1"/>
    <xf numFmtId="0" fontId="39" fillId="0" borderId="0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top" wrapText="1"/>
    </xf>
    <xf numFmtId="0" fontId="40" fillId="4" borderId="2" xfId="0" applyFont="1" applyFill="1" applyBorder="1" applyAlignment="1">
      <alignment horizontal="center" vertical="top" wrapText="1"/>
    </xf>
    <xf numFmtId="0" fontId="42" fillId="4" borderId="1" xfId="0" applyFont="1" applyFill="1" applyBorder="1" applyAlignment="1">
      <alignment horizontal="center" textRotation="90" wrapText="1"/>
    </xf>
    <xf numFmtId="0" fontId="42" fillId="4" borderId="0" xfId="0" applyFont="1" applyFill="1" applyBorder="1" applyAlignment="1">
      <alignment horizontal="center" textRotation="90" wrapText="1"/>
    </xf>
    <xf numFmtId="0" fontId="42" fillId="4" borderId="0" xfId="0" applyFont="1" applyFill="1" applyBorder="1" applyAlignment="1">
      <alignment horizontal="center" textRotation="90"/>
    </xf>
    <xf numFmtId="0" fontId="28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textRotation="90" wrapText="1"/>
    </xf>
    <xf numFmtId="0" fontId="39" fillId="4" borderId="0" xfId="0" applyFont="1" applyFill="1" applyBorder="1" applyAlignment="1">
      <alignment horizontal="center" textRotation="90" wrapText="1"/>
    </xf>
    <xf numFmtId="0" fontId="39" fillId="4" borderId="0" xfId="0" applyFont="1" applyFill="1" applyBorder="1" applyAlignment="1">
      <alignment horizontal="center" textRotation="90"/>
    </xf>
    <xf numFmtId="0" fontId="33" fillId="4" borderId="13" xfId="0" applyFont="1" applyFill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top" wrapText="1"/>
    </xf>
    <xf numFmtId="0" fontId="40" fillId="4" borderId="4" xfId="0" applyFont="1" applyFill="1" applyBorder="1" applyAlignment="1">
      <alignment horizontal="center" vertical="top" wrapText="1"/>
    </xf>
    <xf numFmtId="0" fontId="4" fillId="0" borderId="13" xfId="32" applyFont="1" applyBorder="1" applyAlignment="1">
      <alignment horizontal="center" vertical="center"/>
    </xf>
    <xf numFmtId="0" fontId="4" fillId="0" borderId="14" xfId="32" applyFont="1" applyBorder="1" applyAlignment="1">
      <alignment horizontal="center" vertical="center"/>
    </xf>
    <xf numFmtId="0" fontId="4" fillId="0" borderId="7" xfId="32" applyFont="1" applyBorder="1" applyAlignment="1">
      <alignment horizontal="center" vertical="center"/>
    </xf>
    <xf numFmtId="0" fontId="4" fillId="0" borderId="6" xfId="32" applyFont="1" applyBorder="1" applyAlignment="1">
      <alignment horizontal="center" vertical="center"/>
    </xf>
    <xf numFmtId="0" fontId="4" fillId="0" borderId="8" xfId="32" applyFont="1" applyBorder="1" applyAlignment="1">
      <alignment horizontal="center" vertical="center"/>
    </xf>
    <xf numFmtId="0" fontId="40" fillId="4" borderId="14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left" vertical="top" wrapText="1"/>
    </xf>
    <xf numFmtId="0" fontId="40" fillId="4" borderId="13" xfId="0" applyFont="1" applyFill="1" applyBorder="1" applyAlignment="1">
      <alignment horizontal="center" vertical="top" wrapText="1"/>
    </xf>
    <xf numFmtId="1" fontId="0" fillId="0" borderId="0" xfId="0" applyNumberFormat="1"/>
  </cellXfs>
  <cellStyles count="39">
    <cellStyle name="0mitP" xfId="10" xr:uid="{00000000-0005-0000-0000-000000000000}"/>
    <cellStyle name="0ohneP" xfId="11" xr:uid="{00000000-0005-0000-0000-000001000000}"/>
    <cellStyle name="10mitP" xfId="12" xr:uid="{00000000-0005-0000-0000-000002000000}"/>
    <cellStyle name="12mitP" xfId="13" xr:uid="{00000000-0005-0000-0000-000003000000}"/>
    <cellStyle name="12ohneP" xfId="14" xr:uid="{00000000-0005-0000-0000-000004000000}"/>
    <cellStyle name="13mitP" xfId="15" xr:uid="{00000000-0005-0000-0000-000005000000}"/>
    <cellStyle name="1mitP" xfId="16" xr:uid="{00000000-0005-0000-0000-000006000000}"/>
    <cellStyle name="1ohneP" xfId="17" xr:uid="{00000000-0005-0000-0000-000007000000}"/>
    <cellStyle name="2mitP" xfId="18" xr:uid="{00000000-0005-0000-0000-000008000000}"/>
    <cellStyle name="2ohneP" xfId="19" xr:uid="{00000000-0005-0000-0000-000009000000}"/>
    <cellStyle name="3mitP" xfId="20" xr:uid="{00000000-0005-0000-0000-00000A000000}"/>
    <cellStyle name="3ohneP" xfId="21" xr:uid="{00000000-0005-0000-0000-00000B000000}"/>
    <cellStyle name="4mitP" xfId="22" xr:uid="{00000000-0005-0000-0000-00000C000000}"/>
    <cellStyle name="4ohneP" xfId="23" xr:uid="{00000000-0005-0000-0000-00000D000000}"/>
    <cellStyle name="6mitP" xfId="24" xr:uid="{00000000-0005-0000-0000-00000E000000}"/>
    <cellStyle name="6ohneP" xfId="25" xr:uid="{00000000-0005-0000-0000-00000F000000}"/>
    <cellStyle name="7mitP" xfId="26" xr:uid="{00000000-0005-0000-0000-000010000000}"/>
    <cellStyle name="9mitP" xfId="27" xr:uid="{00000000-0005-0000-0000-000011000000}"/>
    <cellStyle name="9ohneP" xfId="28" xr:uid="{00000000-0005-0000-0000-000012000000}"/>
    <cellStyle name="Fuss" xfId="29" xr:uid="{00000000-0005-0000-0000-000013000000}"/>
    <cellStyle name="Hyperlink 2" xfId="9" xr:uid="{00000000-0005-0000-0000-000014000000}"/>
    <cellStyle name="Link" xfId="8" builtinId="8"/>
    <cellStyle name="Linke Spalte" xfId="37" xr:uid="{FC875B6F-6621-40C9-AA3E-6A5A275C08BE}"/>
    <cellStyle name="mitP" xfId="30" xr:uid="{00000000-0005-0000-0000-000016000000}"/>
    <cellStyle name="ohneP" xfId="31" xr:uid="{00000000-0005-0000-0000-000017000000}"/>
    <cellStyle name="Standard" xfId="0" builtinId="0"/>
    <cellStyle name="Standard 11" xfId="32" xr:uid="{00000000-0005-0000-0000-000019000000}"/>
    <cellStyle name="Standard 2" xfId="1" xr:uid="{00000000-0005-0000-0000-00001A000000}"/>
    <cellStyle name="Standard 2 2" xfId="2" xr:uid="{00000000-0005-0000-0000-00001B000000}"/>
    <cellStyle name="Standard 2 3" xfId="3" xr:uid="{00000000-0005-0000-0000-00001C000000}"/>
    <cellStyle name="Standard 3" xfId="4" xr:uid="{00000000-0005-0000-0000-00001D000000}"/>
    <cellStyle name="Standard 4" xfId="5" xr:uid="{00000000-0005-0000-0000-00001E000000}"/>
    <cellStyle name="Standard 5" xfId="6" xr:uid="{00000000-0005-0000-0000-00001F000000}"/>
    <cellStyle name="Standard 6" xfId="33" xr:uid="{00000000-0005-0000-0000-000020000000}"/>
    <cellStyle name="Standard 9" xfId="7" xr:uid="{00000000-0005-0000-0000-000021000000}"/>
    <cellStyle name="Tabellenkopf" xfId="38" xr:uid="{33C2BC3E-E5BA-4185-A946-998EB91D5252}"/>
    <cellStyle name="Währung 2" xfId="34" xr:uid="{00000000-0005-0000-0000-000022000000}"/>
    <cellStyle name="Zahlen" xfId="36" xr:uid="{96B3E03E-C3AE-4C02-AFB5-3B62E86E95CA}"/>
    <cellStyle name="Zeilenüberschrift" xfId="35" xr:uid="{DA3DBB91-2008-4AE5-AF0F-48CC73991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8</xdr:col>
      <xdr:colOff>151754</xdr:colOff>
      <xdr:row>9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0"/>
          <a:ext cx="5171429" cy="1838325"/>
        </a:xfrm>
        <a:prstGeom prst="rect">
          <a:avLst/>
        </a:prstGeom>
      </xdr:spPr>
    </xdr:pic>
    <xdr:clientData/>
  </xdr:twoCellAnchor>
  <xdr:oneCellAnchor>
    <xdr:from>
      <xdr:col>0</xdr:col>
      <xdr:colOff>571500</xdr:colOff>
      <xdr:row>26</xdr:row>
      <xdr:rowOff>123825</xdr:rowOff>
    </xdr:from>
    <xdr:ext cx="1400175" cy="1317580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457825"/>
          <a:ext cx="1400175" cy="13175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3:H34"/>
  <sheetViews>
    <sheetView showGridLines="0" tabSelected="1" zoomScaleNormal="100" workbookViewId="0">
      <selection activeCell="M9" sqref="M9"/>
    </sheetView>
  </sheetViews>
  <sheetFormatPr baseColWidth="10" defaultColWidth="12.42578125" defaultRowHeight="15.75"/>
  <cols>
    <col min="1" max="1" width="12.42578125" style="1"/>
    <col min="2" max="2" width="5.85546875" style="1" customWidth="1"/>
    <col min="3" max="4" width="6.5703125" style="1" customWidth="1"/>
    <col min="5" max="16384" width="12.42578125" style="1"/>
  </cols>
  <sheetData>
    <row r="13" spans="1:8">
      <c r="B13" s="12"/>
    </row>
    <row r="14" spans="1:8" s="13" customFormat="1" ht="26.25">
      <c r="B14" s="249" t="s">
        <v>296</v>
      </c>
      <c r="C14" s="15"/>
      <c r="D14" s="15"/>
      <c r="E14" s="15"/>
      <c r="F14" s="15"/>
      <c r="G14" s="15"/>
      <c r="H14" s="14"/>
    </row>
    <row r="15" spans="1:8" ht="21">
      <c r="B15" s="35" t="s">
        <v>78</v>
      </c>
    </row>
    <row r="16" spans="1:8">
      <c r="A16" s="8"/>
      <c r="B16" s="12"/>
    </row>
    <row r="17" spans="1:8">
      <c r="A17" s="8"/>
      <c r="B17" s="10"/>
      <c r="C17" s="9"/>
      <c r="D17" s="9"/>
      <c r="E17" s="9"/>
      <c r="F17" s="9"/>
      <c r="G17" s="9"/>
      <c r="H17" s="9"/>
    </row>
    <row r="18" spans="1:8">
      <c r="A18" s="8"/>
      <c r="B18" s="36" t="s">
        <v>94</v>
      </c>
      <c r="C18" s="8"/>
      <c r="D18" s="8"/>
      <c r="E18" s="8"/>
      <c r="F18" s="8"/>
      <c r="G18" s="8"/>
      <c r="H18" s="8"/>
    </row>
    <row r="19" spans="1:8">
      <c r="A19" s="8"/>
      <c r="B19" s="10"/>
      <c r="C19" s="10"/>
      <c r="D19" s="10"/>
      <c r="E19" s="10"/>
      <c r="F19" s="10"/>
      <c r="G19" s="10"/>
      <c r="H19" s="10"/>
    </row>
    <row r="20" spans="1:8">
      <c r="A20" s="8"/>
      <c r="B20" s="11"/>
      <c r="C20" s="8"/>
      <c r="D20" s="8"/>
      <c r="E20" s="8"/>
      <c r="F20" s="8"/>
      <c r="G20" s="8"/>
      <c r="H20" s="8"/>
    </row>
    <row r="21" spans="1:8">
      <c r="A21" s="8"/>
      <c r="B21" s="10"/>
      <c r="C21" s="9"/>
      <c r="D21" s="9"/>
      <c r="E21" s="9"/>
      <c r="F21" s="9"/>
      <c r="G21" s="9"/>
      <c r="H21" s="9"/>
    </row>
    <row r="22" spans="1:8">
      <c r="A22" s="8"/>
      <c r="B22" s="10"/>
      <c r="C22" s="9"/>
      <c r="D22" s="9"/>
      <c r="E22" s="9"/>
      <c r="F22" s="9"/>
      <c r="G22" s="9"/>
      <c r="H22" s="9"/>
    </row>
    <row r="23" spans="1:8">
      <c r="A23" s="8"/>
      <c r="B23" s="11"/>
      <c r="C23" s="8"/>
      <c r="D23" s="8"/>
      <c r="E23" s="8"/>
      <c r="F23" s="8"/>
      <c r="G23" s="8"/>
      <c r="H23" s="8"/>
    </row>
    <row r="24" spans="1:8">
      <c r="A24" s="8"/>
      <c r="B24" s="10"/>
      <c r="C24" s="10"/>
      <c r="D24" s="10"/>
      <c r="E24" s="10"/>
      <c r="F24" s="10"/>
      <c r="G24" s="10"/>
      <c r="H24" s="10"/>
    </row>
    <row r="25" spans="1:8">
      <c r="A25" s="8"/>
      <c r="B25" s="11"/>
      <c r="C25" s="8"/>
      <c r="D25" s="8"/>
      <c r="E25" s="8"/>
      <c r="F25" s="8"/>
      <c r="G25" s="8"/>
      <c r="H25" s="8"/>
    </row>
    <row r="26" spans="1:8">
      <c r="A26" s="8"/>
      <c r="B26" s="10"/>
      <c r="C26" s="9"/>
      <c r="D26" s="9"/>
      <c r="E26" s="9"/>
      <c r="F26" s="9"/>
      <c r="G26" s="9"/>
      <c r="H26" s="9"/>
    </row>
    <row r="27" spans="1:8">
      <c r="A27" s="2"/>
      <c r="B27" s="8"/>
      <c r="C27" s="8"/>
      <c r="D27" s="8"/>
      <c r="E27" s="8"/>
      <c r="F27" s="8"/>
      <c r="G27" s="8"/>
      <c r="H27" s="8"/>
    </row>
    <row r="28" spans="1:8">
      <c r="A28" s="2"/>
      <c r="B28" s="2"/>
      <c r="C28" s="2"/>
      <c r="D28" s="2"/>
      <c r="E28" s="2"/>
      <c r="F28" s="2"/>
      <c r="G28" s="2"/>
      <c r="H28" s="2"/>
    </row>
    <row r="29" spans="1:8">
      <c r="A29" s="2"/>
      <c r="B29" s="2"/>
      <c r="C29" s="2"/>
      <c r="D29" s="2"/>
      <c r="E29" s="2"/>
      <c r="F29" s="7"/>
      <c r="G29" s="6"/>
      <c r="H29" s="2"/>
    </row>
    <row r="30" spans="1:8">
      <c r="A30" s="2"/>
      <c r="B30" s="2"/>
      <c r="C30" s="2"/>
      <c r="D30" s="2"/>
      <c r="E30" s="2"/>
      <c r="F30" s="4"/>
      <c r="G30" s="5"/>
      <c r="H30" s="2"/>
    </row>
    <row r="31" spans="1:8">
      <c r="A31" s="2"/>
      <c r="B31" s="2"/>
      <c r="C31" s="2"/>
      <c r="D31" s="2"/>
      <c r="E31" s="2"/>
      <c r="F31" s="4"/>
      <c r="G31" s="3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</sheetData>
  <hyperlinks>
    <hyperlink ref="B16:H16" location="'Bruttolöhne und -gehälter'!A1" display="'Bruttolöhne und -gehälter'!A1" xr:uid="{00000000-0004-0000-0000-00000000000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zoomScaleNormal="100" zoomScaleSheetLayoutView="100" workbookViewId="0">
      <selection sqref="A1:A1048576"/>
    </sheetView>
  </sheetViews>
  <sheetFormatPr baseColWidth="10" defaultColWidth="11.42578125" defaultRowHeight="12.75"/>
  <cols>
    <col min="1" max="1" width="4.5703125" style="44" customWidth="1"/>
    <col min="2" max="2" width="26.140625" style="44" customWidth="1"/>
    <col min="3" max="14" width="5.85546875" style="44" customWidth="1"/>
    <col min="15" max="16384" width="11.42578125" style="44"/>
  </cols>
  <sheetData>
    <row r="1" spans="2:14" ht="23.25">
      <c r="B1" s="127" t="s">
        <v>68</v>
      </c>
    </row>
    <row r="2" spans="2:14" s="37" customFormat="1" ht="12.75" customHeight="1"/>
    <row r="3" spans="2:14" s="37" customFormat="1" ht="12.75" customHeight="1"/>
    <row r="4" spans="2:14" s="134" customFormat="1" ht="21.75" customHeight="1">
      <c r="B4" s="135" t="s">
        <v>3</v>
      </c>
      <c r="C4" s="361" t="s">
        <v>0</v>
      </c>
      <c r="D4" s="362"/>
      <c r="E4" s="362"/>
      <c r="F4" s="363"/>
      <c r="G4" s="361" t="s">
        <v>1</v>
      </c>
      <c r="H4" s="362"/>
      <c r="I4" s="362"/>
      <c r="J4" s="363"/>
      <c r="K4" s="361" t="s">
        <v>2</v>
      </c>
      <c r="L4" s="362"/>
      <c r="M4" s="362"/>
      <c r="N4" s="362"/>
    </row>
    <row r="5" spans="2:14" s="134" customFormat="1" ht="81" customHeight="1">
      <c r="B5" s="132"/>
      <c r="C5" s="106" t="s">
        <v>4</v>
      </c>
      <c r="D5" s="107" t="s">
        <v>199</v>
      </c>
      <c r="E5" s="107" t="s">
        <v>200</v>
      </c>
      <c r="F5" s="108" t="s">
        <v>201</v>
      </c>
      <c r="G5" s="106" t="s">
        <v>4</v>
      </c>
      <c r="H5" s="107" t="s">
        <v>199</v>
      </c>
      <c r="I5" s="107" t="s">
        <v>200</v>
      </c>
      <c r="J5" s="108" t="s">
        <v>201</v>
      </c>
      <c r="K5" s="106" t="s">
        <v>4</v>
      </c>
      <c r="L5" s="107" t="s">
        <v>199</v>
      </c>
      <c r="M5" s="107" t="s">
        <v>200</v>
      </c>
      <c r="N5" s="108" t="s">
        <v>201</v>
      </c>
    </row>
    <row r="6" spans="2:14" s="134" customFormat="1" ht="5.25" customHeight="1">
      <c r="B6" s="128"/>
      <c r="C6" s="106"/>
      <c r="D6" s="107"/>
      <c r="E6" s="107"/>
      <c r="F6" s="108"/>
      <c r="G6" s="106"/>
      <c r="H6" s="107"/>
      <c r="I6" s="107"/>
      <c r="J6" s="108"/>
      <c r="K6" s="106"/>
      <c r="L6" s="107"/>
      <c r="M6" s="107"/>
      <c r="N6" s="108"/>
    </row>
    <row r="7" spans="2:14" s="37" customFormat="1" ht="33" customHeight="1">
      <c r="B7" s="109" t="s">
        <v>8</v>
      </c>
      <c r="C7" s="110">
        <v>40</v>
      </c>
      <c r="D7" s="111">
        <v>2</v>
      </c>
      <c r="E7" s="111">
        <v>59</v>
      </c>
      <c r="F7" s="111">
        <v>36</v>
      </c>
      <c r="G7" s="110">
        <v>47</v>
      </c>
      <c r="H7" s="112">
        <v>1</v>
      </c>
      <c r="I7" s="111">
        <v>52</v>
      </c>
      <c r="J7" s="112">
        <v>28</v>
      </c>
      <c r="K7" s="110">
        <v>18</v>
      </c>
      <c r="L7" s="112">
        <v>3</v>
      </c>
      <c r="M7" s="111">
        <v>79</v>
      </c>
      <c r="N7" s="111">
        <v>52</v>
      </c>
    </row>
    <row r="8" spans="2:14" s="37" customFormat="1" ht="33" customHeight="1">
      <c r="B8" s="113" t="s">
        <v>10</v>
      </c>
      <c r="C8" s="114">
        <v>65</v>
      </c>
      <c r="D8" s="115">
        <v>18</v>
      </c>
      <c r="E8" s="115">
        <v>18</v>
      </c>
      <c r="F8" s="115">
        <v>44</v>
      </c>
      <c r="G8" s="114">
        <v>69</v>
      </c>
      <c r="H8" s="115">
        <v>16</v>
      </c>
      <c r="I8" s="115">
        <v>15</v>
      </c>
      <c r="J8" s="115">
        <v>47</v>
      </c>
      <c r="K8" s="114">
        <v>48</v>
      </c>
      <c r="L8" s="116">
        <v>24</v>
      </c>
      <c r="M8" s="115">
        <v>28</v>
      </c>
      <c r="N8" s="115">
        <v>39</v>
      </c>
    </row>
    <row r="9" spans="2:14" s="37" customFormat="1" ht="33" customHeight="1">
      <c r="B9" s="117" t="s">
        <v>12</v>
      </c>
      <c r="C9" s="118">
        <v>47</v>
      </c>
      <c r="D9" s="119">
        <v>12</v>
      </c>
      <c r="E9" s="119">
        <v>41</v>
      </c>
      <c r="F9" s="119">
        <v>60</v>
      </c>
      <c r="G9" s="118">
        <v>51</v>
      </c>
      <c r="H9" s="119">
        <v>12</v>
      </c>
      <c r="I9" s="119">
        <v>37</v>
      </c>
      <c r="J9" s="119">
        <v>63</v>
      </c>
      <c r="K9" s="118">
        <v>24</v>
      </c>
      <c r="L9" s="119">
        <v>11</v>
      </c>
      <c r="M9" s="119">
        <v>65</v>
      </c>
      <c r="N9" s="119">
        <v>52</v>
      </c>
    </row>
    <row r="10" spans="2:14" s="37" customFormat="1" ht="33" customHeight="1">
      <c r="B10" s="113" t="s">
        <v>13</v>
      </c>
      <c r="C10" s="114">
        <v>58</v>
      </c>
      <c r="D10" s="115">
        <v>3</v>
      </c>
      <c r="E10" s="115">
        <v>39</v>
      </c>
      <c r="F10" s="115">
        <v>68</v>
      </c>
      <c r="G10" s="114">
        <v>60</v>
      </c>
      <c r="H10" s="116">
        <v>3</v>
      </c>
      <c r="I10" s="115">
        <v>37</v>
      </c>
      <c r="J10" s="115">
        <v>70</v>
      </c>
      <c r="K10" s="114">
        <v>52</v>
      </c>
      <c r="L10" s="116">
        <v>2</v>
      </c>
      <c r="M10" s="115">
        <v>46</v>
      </c>
      <c r="N10" s="115">
        <v>64</v>
      </c>
    </row>
    <row r="11" spans="2:14" s="37" customFormat="1" ht="33" customHeight="1">
      <c r="B11" s="117" t="s">
        <v>14</v>
      </c>
      <c r="C11" s="118">
        <v>33</v>
      </c>
      <c r="D11" s="119">
        <v>4</v>
      </c>
      <c r="E11" s="119">
        <v>63</v>
      </c>
      <c r="F11" s="119">
        <v>48</v>
      </c>
      <c r="G11" s="118">
        <v>36</v>
      </c>
      <c r="H11" s="119">
        <v>4</v>
      </c>
      <c r="I11" s="119">
        <v>60</v>
      </c>
      <c r="J11" s="119">
        <v>50</v>
      </c>
      <c r="K11" s="118">
        <v>13</v>
      </c>
      <c r="L11" s="120">
        <v>5</v>
      </c>
      <c r="M11" s="119">
        <v>83</v>
      </c>
      <c r="N11" s="119">
        <v>40</v>
      </c>
    </row>
    <row r="12" spans="2:14" s="37" customFormat="1" ht="33" customHeight="1">
      <c r="B12" s="113" t="s">
        <v>15</v>
      </c>
      <c r="C12" s="114">
        <v>34</v>
      </c>
      <c r="D12" s="115">
        <v>5</v>
      </c>
      <c r="E12" s="115">
        <v>62</v>
      </c>
      <c r="F12" s="115">
        <v>56</v>
      </c>
      <c r="G12" s="114">
        <v>35</v>
      </c>
      <c r="H12" s="115">
        <v>5</v>
      </c>
      <c r="I12" s="115">
        <v>60</v>
      </c>
      <c r="J12" s="115">
        <v>59</v>
      </c>
      <c r="K12" s="114">
        <v>25</v>
      </c>
      <c r="L12" s="116">
        <v>3</v>
      </c>
      <c r="M12" s="115">
        <v>71</v>
      </c>
      <c r="N12" s="115">
        <v>44</v>
      </c>
    </row>
    <row r="13" spans="2:14" s="37" customFormat="1" ht="33" customHeight="1">
      <c r="B13" s="117" t="s">
        <v>16</v>
      </c>
      <c r="C13" s="118">
        <v>37</v>
      </c>
      <c r="D13" s="119">
        <v>16</v>
      </c>
      <c r="E13" s="119">
        <v>48</v>
      </c>
      <c r="F13" s="119">
        <v>42</v>
      </c>
      <c r="G13" s="118">
        <v>42</v>
      </c>
      <c r="H13" s="120">
        <v>16</v>
      </c>
      <c r="I13" s="119">
        <v>42</v>
      </c>
      <c r="J13" s="119">
        <v>45</v>
      </c>
      <c r="K13" s="118">
        <v>9</v>
      </c>
      <c r="L13" s="120">
        <v>11</v>
      </c>
      <c r="M13" s="119">
        <v>80</v>
      </c>
      <c r="N13" s="119">
        <v>33</v>
      </c>
    </row>
    <row r="14" spans="2:14" s="37" customFormat="1" ht="33" customHeight="1">
      <c r="B14" s="113" t="s">
        <v>17</v>
      </c>
      <c r="C14" s="114">
        <v>14</v>
      </c>
      <c r="D14" s="115">
        <v>5</v>
      </c>
      <c r="E14" s="115">
        <v>81</v>
      </c>
      <c r="F14" s="115">
        <v>24</v>
      </c>
      <c r="G14" s="114">
        <v>16</v>
      </c>
      <c r="H14" s="116">
        <v>3</v>
      </c>
      <c r="I14" s="115">
        <v>81</v>
      </c>
      <c r="J14" s="115">
        <v>24</v>
      </c>
      <c r="K14" s="114">
        <v>7</v>
      </c>
      <c r="L14" s="116">
        <v>11</v>
      </c>
      <c r="M14" s="115">
        <v>82</v>
      </c>
      <c r="N14" s="116">
        <v>24</v>
      </c>
    </row>
    <row r="15" spans="2:14" s="37" customFormat="1" ht="33" customHeight="1">
      <c r="B15" s="117" t="s">
        <v>21</v>
      </c>
      <c r="C15" s="118">
        <v>76</v>
      </c>
      <c r="D15" s="119">
        <v>4</v>
      </c>
      <c r="E15" s="119">
        <v>20</v>
      </c>
      <c r="F15" s="119">
        <v>50</v>
      </c>
      <c r="G15" s="118">
        <v>78</v>
      </c>
      <c r="H15" s="119">
        <v>5</v>
      </c>
      <c r="I15" s="119">
        <v>18</v>
      </c>
      <c r="J15" s="119">
        <v>55</v>
      </c>
      <c r="K15" s="118">
        <v>64</v>
      </c>
      <c r="L15" s="119">
        <v>2</v>
      </c>
      <c r="M15" s="119">
        <v>34</v>
      </c>
      <c r="N15" s="119">
        <v>32</v>
      </c>
    </row>
    <row r="16" spans="2:14" s="37" customFormat="1" ht="33" customHeight="1">
      <c r="B16" s="113" t="s">
        <v>24</v>
      </c>
      <c r="C16" s="114">
        <v>35</v>
      </c>
      <c r="D16" s="115">
        <v>2</v>
      </c>
      <c r="E16" s="115">
        <v>63</v>
      </c>
      <c r="F16" s="115">
        <v>36</v>
      </c>
      <c r="G16" s="114">
        <v>37</v>
      </c>
      <c r="H16" s="116">
        <v>2</v>
      </c>
      <c r="I16" s="115">
        <v>61</v>
      </c>
      <c r="J16" s="115">
        <v>37</v>
      </c>
      <c r="K16" s="114">
        <v>24</v>
      </c>
      <c r="L16" s="116">
        <v>2</v>
      </c>
      <c r="M16" s="115">
        <v>75</v>
      </c>
      <c r="N16" s="115">
        <v>33</v>
      </c>
    </row>
    <row r="17" spans="1:14" s="37" customFormat="1" ht="33" customHeight="1">
      <c r="B17" s="117" t="s">
        <v>25</v>
      </c>
      <c r="C17" s="118">
        <v>47</v>
      </c>
      <c r="D17" s="119">
        <v>10</v>
      </c>
      <c r="E17" s="119">
        <v>43</v>
      </c>
      <c r="F17" s="119">
        <v>59</v>
      </c>
      <c r="G17" s="118">
        <v>51</v>
      </c>
      <c r="H17" s="119">
        <v>9</v>
      </c>
      <c r="I17" s="119">
        <v>40</v>
      </c>
      <c r="J17" s="119">
        <v>60</v>
      </c>
      <c r="K17" s="118">
        <v>31</v>
      </c>
      <c r="L17" s="119">
        <v>14</v>
      </c>
      <c r="M17" s="119">
        <v>56</v>
      </c>
      <c r="N17" s="119">
        <v>55</v>
      </c>
    </row>
    <row r="18" spans="1:14" s="37" customFormat="1" ht="33" customHeight="1">
      <c r="A18" s="101"/>
      <c r="B18" s="113" t="s">
        <v>26</v>
      </c>
      <c r="C18" s="114">
        <v>43</v>
      </c>
      <c r="D18" s="115">
        <v>6</v>
      </c>
      <c r="E18" s="115">
        <v>51</v>
      </c>
      <c r="F18" s="115">
        <v>36</v>
      </c>
      <c r="G18" s="114">
        <v>44</v>
      </c>
      <c r="H18" s="115">
        <v>5</v>
      </c>
      <c r="I18" s="115">
        <v>51</v>
      </c>
      <c r="J18" s="115">
        <v>37</v>
      </c>
      <c r="K18" s="114">
        <v>41</v>
      </c>
      <c r="L18" s="115">
        <v>9</v>
      </c>
      <c r="M18" s="115">
        <v>50</v>
      </c>
      <c r="N18" s="115">
        <v>35</v>
      </c>
    </row>
    <row r="19" spans="1:14" s="37" customFormat="1" ht="33" customHeight="1">
      <c r="B19" s="117" t="s">
        <v>27</v>
      </c>
      <c r="C19" s="118">
        <v>48</v>
      </c>
      <c r="D19" s="119">
        <v>12</v>
      </c>
      <c r="E19" s="119">
        <v>40</v>
      </c>
      <c r="F19" s="119">
        <v>60</v>
      </c>
      <c r="G19" s="118">
        <v>53</v>
      </c>
      <c r="H19" s="120">
        <v>12</v>
      </c>
      <c r="I19" s="119">
        <v>35</v>
      </c>
      <c r="J19" s="119">
        <v>65</v>
      </c>
      <c r="K19" s="118">
        <v>30</v>
      </c>
      <c r="L19" s="120">
        <v>11</v>
      </c>
      <c r="M19" s="119">
        <v>59</v>
      </c>
      <c r="N19" s="119">
        <v>50</v>
      </c>
    </row>
    <row r="20" spans="1:14" s="37" customFormat="1" ht="33" customHeight="1">
      <c r="B20" s="113" t="s">
        <v>28</v>
      </c>
      <c r="C20" s="114">
        <v>88</v>
      </c>
      <c r="D20" s="115">
        <v>10</v>
      </c>
      <c r="E20" s="115">
        <v>2</v>
      </c>
      <c r="F20" s="115">
        <v>45</v>
      </c>
      <c r="G20" s="114">
        <v>91</v>
      </c>
      <c r="H20" s="115">
        <v>7</v>
      </c>
      <c r="I20" s="115">
        <v>2</v>
      </c>
      <c r="J20" s="116">
        <v>31</v>
      </c>
      <c r="K20" s="114">
        <v>77</v>
      </c>
      <c r="L20" s="115">
        <v>21</v>
      </c>
      <c r="M20" s="115">
        <v>2</v>
      </c>
      <c r="N20" s="116">
        <v>91</v>
      </c>
    </row>
    <row r="21" spans="1:14" s="37" customFormat="1" ht="33" customHeight="1">
      <c r="B21" s="121" t="s">
        <v>0</v>
      </c>
      <c r="C21" s="122">
        <v>47</v>
      </c>
      <c r="D21" s="123">
        <v>8</v>
      </c>
      <c r="E21" s="123">
        <v>46</v>
      </c>
      <c r="F21" s="123">
        <v>49</v>
      </c>
      <c r="G21" s="122">
        <v>49</v>
      </c>
      <c r="H21" s="123">
        <v>8</v>
      </c>
      <c r="I21" s="123">
        <v>43</v>
      </c>
      <c r="J21" s="123">
        <v>50</v>
      </c>
      <c r="K21" s="122">
        <v>34</v>
      </c>
      <c r="L21" s="123">
        <v>10</v>
      </c>
      <c r="M21" s="123">
        <v>56</v>
      </c>
      <c r="N21" s="123">
        <v>45</v>
      </c>
    </row>
    <row r="22" spans="1:14" s="37" customFormat="1" ht="16.5"/>
    <row r="23" spans="1:14" s="37" customFormat="1" ht="15" customHeight="1">
      <c r="B23" s="357" t="s">
        <v>33</v>
      </c>
      <c r="C23" s="364"/>
    </row>
  </sheetData>
  <mergeCells count="4">
    <mergeCell ref="C4:F4"/>
    <mergeCell ref="G4:J4"/>
    <mergeCell ref="K4:N4"/>
    <mergeCell ref="B23:C23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3"/>
  <sheetViews>
    <sheetView zoomScaleNormal="100" zoomScaleSheetLayoutView="100" workbookViewId="0">
      <selection activeCell="B1" sqref="B1"/>
    </sheetView>
  </sheetViews>
  <sheetFormatPr baseColWidth="10" defaultColWidth="11.42578125" defaultRowHeight="12.75"/>
  <cols>
    <col min="1" max="1" width="4.5703125" style="44" customWidth="1"/>
    <col min="2" max="2" width="28.5703125" style="44" customWidth="1"/>
    <col min="3" max="14" width="4.5703125" style="44" customWidth="1"/>
    <col min="15" max="16384" width="11.42578125" style="44"/>
  </cols>
  <sheetData>
    <row r="1" spans="1:15" ht="23.25">
      <c r="B1" s="127" t="s">
        <v>69</v>
      </c>
      <c r="G1" s="64"/>
      <c r="H1" s="64"/>
      <c r="I1" s="64"/>
      <c r="J1" s="79"/>
      <c r="K1" s="79"/>
      <c r="L1" s="79"/>
      <c r="M1" s="79"/>
    </row>
    <row r="2" spans="1:15" ht="14.25" customHeight="1">
      <c r="B2" s="127"/>
      <c r="G2" s="64"/>
      <c r="H2" s="64"/>
      <c r="I2" s="64"/>
      <c r="J2" s="79"/>
      <c r="K2" s="79"/>
      <c r="L2" s="79"/>
      <c r="M2" s="79"/>
    </row>
    <row r="3" spans="1:15" ht="12.75" customHeight="1"/>
    <row r="4" spans="1:15" ht="50.25" customHeight="1">
      <c r="A4" s="65"/>
      <c r="B4" s="157" t="s">
        <v>3</v>
      </c>
      <c r="C4" s="366" t="s">
        <v>43</v>
      </c>
      <c r="D4" s="367"/>
      <c r="E4" s="367"/>
      <c r="F4" s="366" t="s">
        <v>42</v>
      </c>
      <c r="G4" s="367"/>
      <c r="H4" s="367"/>
      <c r="I4" s="366" t="s">
        <v>41</v>
      </c>
      <c r="J4" s="367"/>
      <c r="K4" s="367"/>
      <c r="L4" s="367"/>
      <c r="M4" s="367"/>
      <c r="N4" s="367"/>
    </row>
    <row r="5" spans="1:15" ht="41.25" customHeight="1">
      <c r="A5" s="65"/>
      <c r="B5" s="139"/>
      <c r="C5" s="140" t="s">
        <v>1</v>
      </c>
      <c r="D5" s="141" t="s">
        <v>2</v>
      </c>
      <c r="E5" s="142" t="s">
        <v>0</v>
      </c>
      <c r="F5" s="140" t="s">
        <v>1</v>
      </c>
      <c r="G5" s="141" t="s">
        <v>2</v>
      </c>
      <c r="H5" s="142" t="s">
        <v>0</v>
      </c>
      <c r="I5" s="368" t="s">
        <v>1</v>
      </c>
      <c r="J5" s="369"/>
      <c r="K5" s="370" t="s">
        <v>2</v>
      </c>
      <c r="L5" s="370"/>
      <c r="M5" s="370" t="s">
        <v>0</v>
      </c>
      <c r="N5" s="370"/>
    </row>
    <row r="6" spans="1:15" ht="4.5" customHeight="1">
      <c r="A6" s="65"/>
      <c r="B6" s="84"/>
      <c r="C6" s="136"/>
      <c r="D6" s="137"/>
      <c r="E6" s="138"/>
      <c r="F6" s="136"/>
      <c r="G6" s="137"/>
      <c r="H6" s="138"/>
      <c r="I6" s="136"/>
      <c r="J6" s="138"/>
      <c r="K6" s="137"/>
      <c r="L6" s="137"/>
      <c r="M6" s="137"/>
      <c r="N6" s="137"/>
    </row>
    <row r="7" spans="1:15" s="91" customFormat="1" ht="33" customHeight="1">
      <c r="A7" s="355" t="s">
        <v>40</v>
      </c>
      <c r="B7" s="143" t="s">
        <v>8</v>
      </c>
      <c r="C7" s="161">
        <v>54</v>
      </c>
      <c r="D7" s="162">
        <v>23.200000000000003</v>
      </c>
      <c r="E7" s="238">
        <v>45</v>
      </c>
      <c r="F7" s="162">
        <v>0</v>
      </c>
      <c r="G7" s="162">
        <v>0.4</v>
      </c>
      <c r="H7" s="162">
        <v>0</v>
      </c>
      <c r="I7" s="144">
        <v>45.7</v>
      </c>
      <c r="J7" s="152">
        <v>40</v>
      </c>
      <c r="K7" s="145">
        <v>76.400000000000006</v>
      </c>
      <c r="L7" s="152">
        <v>47.3</v>
      </c>
      <c r="M7" s="145">
        <v>55</v>
      </c>
      <c r="N7" s="152">
        <v>47.789149654510979</v>
      </c>
      <c r="O7" s="147"/>
    </row>
    <row r="8" spans="1:15" ht="33" customHeight="1">
      <c r="A8" s="365"/>
      <c r="B8" s="99" t="s">
        <v>10</v>
      </c>
      <c r="C8" s="164">
        <v>75</v>
      </c>
      <c r="D8" s="165">
        <v>44.2</v>
      </c>
      <c r="E8" s="165">
        <v>70</v>
      </c>
      <c r="F8" s="164">
        <v>18.8</v>
      </c>
      <c r="G8" s="165">
        <v>23.599999999999998</v>
      </c>
      <c r="H8" s="165">
        <v>20</v>
      </c>
      <c r="I8" s="97">
        <v>6.3</v>
      </c>
      <c r="J8" s="153">
        <v>39.5</v>
      </c>
      <c r="K8" s="98">
        <v>32.200000000000003</v>
      </c>
      <c r="L8" s="153">
        <v>75.8</v>
      </c>
      <c r="M8" s="98">
        <v>11</v>
      </c>
      <c r="N8" s="153">
        <v>57.368114996717765</v>
      </c>
      <c r="O8" s="105"/>
    </row>
    <row r="9" spans="1:15" ht="33" customHeight="1">
      <c r="A9" s="365"/>
      <c r="B9" s="100" t="s">
        <v>12</v>
      </c>
      <c r="C9" s="166">
        <v>56</v>
      </c>
      <c r="D9" s="167">
        <v>19.3</v>
      </c>
      <c r="E9" s="167">
        <v>51</v>
      </c>
      <c r="F9" s="166">
        <v>8.2000000000000011</v>
      </c>
      <c r="G9" s="167">
        <v>15.9</v>
      </c>
      <c r="H9" s="167">
        <v>9</v>
      </c>
      <c r="I9" s="95">
        <v>35.799999999999997</v>
      </c>
      <c r="J9" s="154">
        <v>61.199999999999996</v>
      </c>
      <c r="K9" s="96">
        <v>64.7</v>
      </c>
      <c r="L9" s="154">
        <v>54.300000000000004</v>
      </c>
      <c r="M9" s="96">
        <v>40</v>
      </c>
      <c r="N9" s="154">
        <v>59.271888225096106</v>
      </c>
      <c r="O9" s="105"/>
    </row>
    <row r="10" spans="1:15" ht="33" customHeight="1">
      <c r="A10" s="365"/>
      <c r="B10" s="99" t="s">
        <v>13</v>
      </c>
      <c r="C10" s="164">
        <v>63</v>
      </c>
      <c r="D10" s="165">
        <v>58.4</v>
      </c>
      <c r="E10" s="239">
        <v>62</v>
      </c>
      <c r="F10" s="165">
        <v>4.7</v>
      </c>
      <c r="G10" s="165">
        <v>3.1</v>
      </c>
      <c r="H10" s="165">
        <v>4</v>
      </c>
      <c r="I10" s="97">
        <v>32.300000000000004</v>
      </c>
      <c r="J10" s="153">
        <v>64</v>
      </c>
      <c r="K10" s="98">
        <v>38.6</v>
      </c>
      <c r="L10" s="153">
        <v>59.3</v>
      </c>
      <c r="M10" s="98">
        <v>34</v>
      </c>
      <c r="N10" s="153">
        <v>64.417475355945754</v>
      </c>
      <c r="O10" s="105"/>
    </row>
    <row r="11" spans="1:15" ht="33" customHeight="1">
      <c r="A11" s="365"/>
      <c r="B11" s="100" t="s">
        <v>14</v>
      </c>
      <c r="C11" s="166">
        <v>38</v>
      </c>
      <c r="D11" s="167">
        <v>12.1</v>
      </c>
      <c r="E11" s="167">
        <v>34</v>
      </c>
      <c r="F11" s="166">
        <v>3.4000000000000004</v>
      </c>
      <c r="G11" s="167">
        <v>8.5</v>
      </c>
      <c r="H11" s="167">
        <v>4</v>
      </c>
      <c r="I11" s="95">
        <v>59.099999999999994</v>
      </c>
      <c r="J11" s="154">
        <v>49.1</v>
      </c>
      <c r="K11" s="96">
        <v>79.3</v>
      </c>
      <c r="L11" s="154">
        <v>46</v>
      </c>
      <c r="M11" s="96">
        <v>62</v>
      </c>
      <c r="N11" s="154">
        <v>51.35972530110233</v>
      </c>
      <c r="O11" s="105"/>
    </row>
    <row r="12" spans="1:15" ht="33" customHeight="1">
      <c r="A12" s="365"/>
      <c r="B12" s="99" t="s">
        <v>15</v>
      </c>
      <c r="C12" s="164">
        <v>35</v>
      </c>
      <c r="D12" s="165">
        <v>29.4</v>
      </c>
      <c r="E12" s="165">
        <v>34</v>
      </c>
      <c r="F12" s="164">
        <v>5.8000000000000007</v>
      </c>
      <c r="G12" s="165">
        <v>3.5000000000000004</v>
      </c>
      <c r="H12" s="165">
        <v>5</v>
      </c>
      <c r="I12" s="97">
        <v>59</v>
      </c>
      <c r="J12" s="153">
        <v>60.199999999999996</v>
      </c>
      <c r="K12" s="98">
        <v>67.2</v>
      </c>
      <c r="L12" s="153">
        <v>43.8</v>
      </c>
      <c r="M12" s="98">
        <v>60</v>
      </c>
      <c r="N12" s="153">
        <v>52.271134040059195</v>
      </c>
      <c r="O12" s="105"/>
    </row>
    <row r="13" spans="1:15" ht="33" customHeight="1">
      <c r="A13" s="365"/>
      <c r="B13" s="100" t="s">
        <v>16</v>
      </c>
      <c r="C13" s="166">
        <v>37</v>
      </c>
      <c r="D13" s="167">
        <v>18.099999999999998</v>
      </c>
      <c r="E13" s="167">
        <v>34</v>
      </c>
      <c r="F13" s="166">
        <v>22.3</v>
      </c>
      <c r="G13" s="167">
        <v>7.0000000000000009</v>
      </c>
      <c r="H13" s="167">
        <v>20</v>
      </c>
      <c r="I13" s="95">
        <v>40.6</v>
      </c>
      <c r="J13" s="154">
        <v>42.8</v>
      </c>
      <c r="K13" s="96">
        <v>74.900000000000006</v>
      </c>
      <c r="L13" s="154">
        <v>50.1</v>
      </c>
      <c r="M13" s="96">
        <v>46</v>
      </c>
      <c r="N13" s="154">
        <v>41.272594634438981</v>
      </c>
      <c r="O13" s="105"/>
    </row>
    <row r="14" spans="1:15" ht="33" customHeight="1">
      <c r="A14" s="365"/>
      <c r="B14" s="99" t="s">
        <v>17</v>
      </c>
      <c r="C14" s="164">
        <v>17</v>
      </c>
      <c r="D14" s="165">
        <v>13.4</v>
      </c>
      <c r="E14" s="239">
        <v>17</v>
      </c>
      <c r="F14" s="165">
        <v>4.3</v>
      </c>
      <c r="G14" s="165">
        <v>11.3</v>
      </c>
      <c r="H14" s="165">
        <v>5</v>
      </c>
      <c r="I14" s="97">
        <v>78.3</v>
      </c>
      <c r="J14" s="153">
        <v>26.400000000000002</v>
      </c>
      <c r="K14" s="98">
        <v>75.3</v>
      </c>
      <c r="L14" s="153">
        <v>26.900000000000002</v>
      </c>
      <c r="M14" s="98">
        <v>78</v>
      </c>
      <c r="N14" s="153">
        <v>34.263818078270148</v>
      </c>
      <c r="O14" s="105"/>
    </row>
    <row r="15" spans="1:15" ht="33" customHeight="1">
      <c r="A15" s="365"/>
      <c r="B15" s="100" t="s">
        <v>21</v>
      </c>
      <c r="C15" s="166">
        <v>79</v>
      </c>
      <c r="D15" s="167">
        <v>63.9</v>
      </c>
      <c r="E15" s="167">
        <v>77</v>
      </c>
      <c r="F15" s="166">
        <v>2.7</v>
      </c>
      <c r="G15" s="167">
        <v>1.0999999999999999</v>
      </c>
      <c r="H15" s="167">
        <v>3</v>
      </c>
      <c r="I15" s="95">
        <v>18.399999999999999</v>
      </c>
      <c r="J15" s="154">
        <v>50.8</v>
      </c>
      <c r="K15" s="96">
        <v>35</v>
      </c>
      <c r="L15" s="154">
        <v>40.1</v>
      </c>
      <c r="M15" s="96">
        <v>20</v>
      </c>
      <c r="N15" s="154">
        <v>43.321790540647754</v>
      </c>
      <c r="O15" s="105"/>
    </row>
    <row r="16" spans="1:15" ht="33" customHeight="1">
      <c r="A16" s="365"/>
      <c r="B16" s="99" t="s">
        <v>38</v>
      </c>
      <c r="C16" s="164">
        <v>39</v>
      </c>
      <c r="D16" s="165">
        <v>22.8</v>
      </c>
      <c r="E16" s="165">
        <v>36</v>
      </c>
      <c r="F16" s="164">
        <v>2.7</v>
      </c>
      <c r="G16" s="165">
        <v>3.9</v>
      </c>
      <c r="H16" s="165">
        <v>3</v>
      </c>
      <c r="I16" s="97">
        <v>57.999999999999993</v>
      </c>
      <c r="J16" s="155">
        <v>42.9</v>
      </c>
      <c r="K16" s="98">
        <v>73.2</v>
      </c>
      <c r="L16" s="153">
        <v>39.300000000000004</v>
      </c>
      <c r="M16" s="98">
        <v>61</v>
      </c>
      <c r="N16" s="153">
        <v>43.25954423966332</v>
      </c>
      <c r="O16" s="105"/>
    </row>
    <row r="17" spans="1:17" ht="33" customHeight="1">
      <c r="A17" s="365"/>
      <c r="B17" s="100" t="s">
        <v>37</v>
      </c>
      <c r="C17" s="166">
        <v>52</v>
      </c>
      <c r="D17" s="167">
        <v>36.6</v>
      </c>
      <c r="E17" s="167">
        <v>49</v>
      </c>
      <c r="F17" s="166">
        <v>8.1</v>
      </c>
      <c r="G17" s="167">
        <v>16.5</v>
      </c>
      <c r="H17" s="167">
        <v>10</v>
      </c>
      <c r="I17" s="95">
        <v>39.900000000000006</v>
      </c>
      <c r="J17" s="154">
        <v>59.4</v>
      </c>
      <c r="K17" s="96">
        <v>47</v>
      </c>
      <c r="L17" s="154">
        <v>59</v>
      </c>
      <c r="M17" s="96">
        <v>41</v>
      </c>
      <c r="N17" s="154">
        <v>55.241805600008945</v>
      </c>
      <c r="O17" s="105"/>
    </row>
    <row r="18" spans="1:17" ht="33" customHeight="1">
      <c r="A18" s="365"/>
      <c r="B18" s="99" t="s">
        <v>196</v>
      </c>
      <c r="C18" s="164">
        <v>46</v>
      </c>
      <c r="D18" s="165">
        <v>43.4</v>
      </c>
      <c r="E18" s="165">
        <v>46</v>
      </c>
      <c r="F18" s="164">
        <v>6.3</v>
      </c>
      <c r="G18" s="165">
        <v>8.6</v>
      </c>
      <c r="H18" s="165">
        <v>7</v>
      </c>
      <c r="I18" s="97">
        <v>47.699999999999996</v>
      </c>
      <c r="J18" s="153">
        <v>34.799999999999997</v>
      </c>
      <c r="K18" s="98">
        <v>48</v>
      </c>
      <c r="L18" s="153">
        <v>32.4</v>
      </c>
      <c r="M18" s="98">
        <v>48</v>
      </c>
      <c r="N18" s="153">
        <v>35.742207349866348</v>
      </c>
      <c r="O18" s="105"/>
      <c r="Q18" s="101"/>
    </row>
    <row r="19" spans="1:17" ht="33" customHeight="1">
      <c r="A19" s="365"/>
      <c r="B19" s="100" t="s">
        <v>27</v>
      </c>
      <c r="C19" s="166">
        <v>48</v>
      </c>
      <c r="D19" s="167">
        <v>22.8</v>
      </c>
      <c r="E19" s="167">
        <v>42</v>
      </c>
      <c r="F19" s="166">
        <v>14.000000000000002</v>
      </c>
      <c r="G19" s="167">
        <v>27.200000000000003</v>
      </c>
      <c r="H19" s="167">
        <v>17</v>
      </c>
      <c r="I19" s="95">
        <v>37.9</v>
      </c>
      <c r="J19" s="154">
        <v>58.8</v>
      </c>
      <c r="K19" s="96">
        <v>49.9</v>
      </c>
      <c r="L19" s="154">
        <v>55.400000000000006</v>
      </c>
      <c r="M19" s="96">
        <v>41</v>
      </c>
      <c r="N19" s="154">
        <v>69.612114575898403</v>
      </c>
      <c r="O19" s="105"/>
    </row>
    <row r="20" spans="1:17" ht="33" customHeight="1">
      <c r="A20" s="365"/>
      <c r="B20" s="99" t="s">
        <v>28</v>
      </c>
      <c r="C20" s="164">
        <v>89</v>
      </c>
      <c r="D20" s="165">
        <v>83.5</v>
      </c>
      <c r="E20" s="165">
        <v>87</v>
      </c>
      <c r="F20" s="164">
        <v>9.3000000000000007</v>
      </c>
      <c r="G20" s="165">
        <v>14.6</v>
      </c>
      <c r="H20" s="165">
        <v>11</v>
      </c>
      <c r="I20" s="97">
        <v>2.1999999999999997</v>
      </c>
      <c r="J20" s="153">
        <v>42</v>
      </c>
      <c r="K20" s="98">
        <v>1.9</v>
      </c>
      <c r="L20" s="153">
        <v>99.2</v>
      </c>
      <c r="M20" s="98">
        <v>2</v>
      </c>
      <c r="N20" s="153">
        <v>60.718096266440405</v>
      </c>
      <c r="O20" s="105"/>
    </row>
    <row r="21" spans="1:17" s="91" customFormat="1" ht="33" customHeight="1">
      <c r="A21" s="365"/>
      <c r="B21" s="148" t="s">
        <v>0</v>
      </c>
      <c r="C21" s="169">
        <v>51</v>
      </c>
      <c r="D21" s="170">
        <v>36.299999999999997</v>
      </c>
      <c r="E21" s="170">
        <v>48</v>
      </c>
      <c r="F21" s="169">
        <v>7.5</v>
      </c>
      <c r="G21" s="170">
        <v>10.9</v>
      </c>
      <c r="H21" s="170">
        <v>8</v>
      </c>
      <c r="I21" s="149">
        <v>41.699999999999996</v>
      </c>
      <c r="J21" s="156">
        <v>50.3</v>
      </c>
      <c r="K21" s="150">
        <v>52.800000000000004</v>
      </c>
      <c r="L21" s="156">
        <v>47.599999999999994</v>
      </c>
      <c r="M21" s="150">
        <v>44</v>
      </c>
      <c r="N21" s="156">
        <v>49.237671651047343</v>
      </c>
      <c r="O21" s="147"/>
    </row>
    <row r="22" spans="1:17">
      <c r="M22" s="44" t="s">
        <v>34</v>
      </c>
    </row>
    <row r="23" spans="1:17" ht="15" customHeight="1">
      <c r="B23" s="357" t="s">
        <v>44</v>
      </c>
      <c r="C23" s="356"/>
    </row>
  </sheetData>
  <mergeCells count="8">
    <mergeCell ref="B23:C23"/>
    <mergeCell ref="A7:A21"/>
    <mergeCell ref="I4:N4"/>
    <mergeCell ref="C4:E4"/>
    <mergeCell ref="F4:H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"/>
  <sheetViews>
    <sheetView zoomScaleNormal="100" zoomScaleSheetLayoutView="100" workbookViewId="0">
      <selection activeCell="X21" sqref="X21"/>
    </sheetView>
  </sheetViews>
  <sheetFormatPr baseColWidth="10" defaultColWidth="11.42578125" defaultRowHeight="12.75"/>
  <cols>
    <col min="1" max="1" width="4.5703125" style="44" customWidth="1"/>
    <col min="2" max="2" width="29.85546875" style="44" customWidth="1"/>
    <col min="3" max="11" width="4.5703125" style="44" customWidth="1"/>
    <col min="12" max="12" width="5.5703125" style="44" customWidth="1"/>
    <col min="13" max="14" width="4.5703125" style="44" customWidth="1"/>
    <col min="15" max="16384" width="11.42578125" style="44"/>
  </cols>
  <sheetData>
    <row r="1" spans="1:15" ht="23.25">
      <c r="B1" s="127" t="s">
        <v>70</v>
      </c>
      <c r="G1" s="64"/>
      <c r="H1" s="64"/>
      <c r="I1" s="64"/>
      <c r="J1" s="79"/>
      <c r="K1" s="79"/>
      <c r="L1" s="79"/>
      <c r="M1" s="79"/>
    </row>
    <row r="2" spans="1:15" s="37" customFormat="1" ht="12.75" customHeight="1"/>
    <row r="3" spans="1:15" ht="50.25" customHeight="1">
      <c r="A3" s="65"/>
      <c r="B3" s="157" t="s">
        <v>3</v>
      </c>
      <c r="C3" s="366" t="s">
        <v>202</v>
      </c>
      <c r="D3" s="367"/>
      <c r="E3" s="367"/>
      <c r="F3" s="366" t="s">
        <v>42</v>
      </c>
      <c r="G3" s="367"/>
      <c r="H3" s="367"/>
      <c r="I3" s="366" t="s">
        <v>41</v>
      </c>
      <c r="J3" s="367"/>
      <c r="K3" s="367"/>
      <c r="L3" s="367"/>
      <c r="M3" s="367"/>
      <c r="N3" s="367"/>
    </row>
    <row r="4" spans="1:15" ht="41.25" customHeight="1">
      <c r="A4" s="65"/>
      <c r="B4" s="139"/>
      <c r="C4" s="140" t="s">
        <v>1</v>
      </c>
      <c r="D4" s="141" t="s">
        <v>2</v>
      </c>
      <c r="E4" s="142" t="s">
        <v>0</v>
      </c>
      <c r="F4" s="140" t="s">
        <v>1</v>
      </c>
      <c r="G4" s="141" t="s">
        <v>2</v>
      </c>
      <c r="H4" s="142" t="s">
        <v>0</v>
      </c>
      <c r="I4" s="368" t="s">
        <v>1</v>
      </c>
      <c r="J4" s="369"/>
      <c r="K4" s="370" t="s">
        <v>2</v>
      </c>
      <c r="L4" s="370"/>
      <c r="M4" s="370" t="s">
        <v>0</v>
      </c>
      <c r="N4" s="370"/>
    </row>
    <row r="5" spans="1:15" ht="4.5" customHeight="1">
      <c r="A5" s="65"/>
      <c r="B5" s="84"/>
      <c r="C5" s="136"/>
      <c r="D5" s="137"/>
      <c r="E5" s="138"/>
      <c r="F5" s="136"/>
      <c r="G5" s="137"/>
      <c r="H5" s="138"/>
      <c r="I5" s="136"/>
      <c r="J5" s="138"/>
      <c r="K5" s="137"/>
      <c r="L5" s="137"/>
      <c r="M5" s="137"/>
      <c r="N5" s="137"/>
    </row>
    <row r="6" spans="1:15" s="51" customFormat="1" ht="33" customHeight="1">
      <c r="A6" s="355" t="s">
        <v>40</v>
      </c>
      <c r="B6" s="143" t="s">
        <v>8</v>
      </c>
      <c r="C6" s="161">
        <v>49.378036726278779</v>
      </c>
      <c r="D6" s="162">
        <v>21.052664473427235</v>
      </c>
      <c r="E6" s="162">
        <v>40.663637281805599</v>
      </c>
      <c r="F6" s="163">
        <v>1.0076958689249174</v>
      </c>
      <c r="G6" s="240">
        <v>0.37150203185090269</v>
      </c>
      <c r="H6" s="162">
        <v>0.81196861878023696</v>
      </c>
      <c r="I6" s="158">
        <v>49.614267404796344</v>
      </c>
      <c r="J6" s="152">
        <v>40.067189883158662</v>
      </c>
      <c r="K6" s="145">
        <v>78.575833494721891</v>
      </c>
      <c r="L6" s="152">
        <v>59.072663294787617</v>
      </c>
      <c r="M6" s="145">
        <v>58.524394099414224</v>
      </c>
      <c r="N6" s="152">
        <v>47.789149654510979</v>
      </c>
      <c r="O6" s="159"/>
    </row>
    <row r="7" spans="1:15" s="37" customFormat="1" ht="33" customHeight="1">
      <c r="A7" s="365"/>
      <c r="B7" s="99" t="s">
        <v>10</v>
      </c>
      <c r="C7" s="164">
        <v>75.210098825605812</v>
      </c>
      <c r="D7" s="165">
        <v>57.999004071035777</v>
      </c>
      <c r="E7" s="165">
        <v>71.989778469801564</v>
      </c>
      <c r="F7" s="164">
        <v>16.627093467200304</v>
      </c>
      <c r="G7" s="241">
        <v>19.676067244856711</v>
      </c>
      <c r="H7" s="165">
        <v>17.197578521202651</v>
      </c>
      <c r="I7" s="97">
        <v>8.1628077071938847</v>
      </c>
      <c r="J7" s="153">
        <v>61.73274690224698</v>
      </c>
      <c r="K7" s="98">
        <v>22.324928684107551</v>
      </c>
      <c r="L7" s="153">
        <v>50.463524463387444</v>
      </c>
      <c r="M7" s="98">
        <v>10.812643008995822</v>
      </c>
      <c r="N7" s="153">
        <v>57.368114996717765</v>
      </c>
      <c r="O7" s="46"/>
    </row>
    <row r="8" spans="1:15" s="37" customFormat="1" ht="33" customHeight="1">
      <c r="A8" s="365"/>
      <c r="B8" s="100" t="s">
        <v>12</v>
      </c>
      <c r="C8" s="166">
        <v>55.19016771840792</v>
      </c>
      <c r="D8" s="167">
        <v>19.605037709624099</v>
      </c>
      <c r="E8" s="167">
        <v>50.532714748810548</v>
      </c>
      <c r="F8" s="166">
        <v>9.8593114341574015</v>
      </c>
      <c r="G8" s="167">
        <v>16.512702641693888</v>
      </c>
      <c r="H8" s="167">
        <v>10.730120579150938</v>
      </c>
      <c r="I8" s="95">
        <v>34.950520847434802</v>
      </c>
      <c r="J8" s="154">
        <v>61.388749651540707</v>
      </c>
      <c r="K8" s="96">
        <v>63.882259648681952</v>
      </c>
      <c r="L8" s="154">
        <v>51.574103333074362</v>
      </c>
      <c r="M8" s="96">
        <v>38.737164672038411</v>
      </c>
      <c r="N8" s="154">
        <v>59.271888225096106</v>
      </c>
      <c r="O8" s="46"/>
    </row>
    <row r="9" spans="1:15" s="37" customFormat="1" ht="33" customHeight="1">
      <c r="A9" s="365"/>
      <c r="B9" s="99" t="s">
        <v>13</v>
      </c>
      <c r="C9" s="164">
        <v>64.279297221226301</v>
      </c>
      <c r="D9" s="165">
        <v>55.421466802845707</v>
      </c>
      <c r="E9" s="165">
        <v>62.279358622250378</v>
      </c>
      <c r="F9" s="164">
        <v>4.9021133636607672</v>
      </c>
      <c r="G9" s="165">
        <v>6.1765479361128737</v>
      </c>
      <c r="H9" s="165">
        <v>5.1898577404358424</v>
      </c>
      <c r="I9" s="97">
        <v>30.818589415112896</v>
      </c>
      <c r="J9" s="153">
        <v>68.134778135849615</v>
      </c>
      <c r="K9" s="98">
        <v>38.401985261041411</v>
      </c>
      <c r="L9" s="153">
        <v>54.161311266129019</v>
      </c>
      <c r="M9" s="98">
        <v>32.530783637313725</v>
      </c>
      <c r="N9" s="153">
        <v>64.417475355945754</v>
      </c>
      <c r="O9" s="46"/>
    </row>
    <row r="10" spans="1:15" s="37" customFormat="1" ht="33" customHeight="1">
      <c r="A10" s="365"/>
      <c r="B10" s="100" t="s">
        <v>14</v>
      </c>
      <c r="C10" s="166">
        <v>34.918539275714743</v>
      </c>
      <c r="D10" s="167">
        <v>13.370438001417998</v>
      </c>
      <c r="E10" s="167">
        <v>31.892730487974401</v>
      </c>
      <c r="F10" s="166">
        <v>8.4508346588110115</v>
      </c>
      <c r="G10" s="168">
        <v>21.599113316064699</v>
      </c>
      <c r="H10" s="167">
        <v>10.297130840471912</v>
      </c>
      <c r="I10" s="95">
        <v>56.630626065474253</v>
      </c>
      <c r="J10" s="154">
        <v>52.209037756762058</v>
      </c>
      <c r="K10" s="96">
        <v>65.030448682517331</v>
      </c>
      <c r="L10" s="154">
        <v>46.783864523581506</v>
      </c>
      <c r="M10" s="96">
        <v>57.810138671553581</v>
      </c>
      <c r="N10" s="154">
        <v>51.35972530110233</v>
      </c>
      <c r="O10" s="46"/>
    </row>
    <row r="11" spans="1:15" s="37" customFormat="1" ht="33" customHeight="1">
      <c r="A11" s="365"/>
      <c r="B11" s="99" t="s">
        <v>15</v>
      </c>
      <c r="C11" s="164">
        <v>38.163275038368042</v>
      </c>
      <c r="D11" s="165">
        <v>26.1264091486354</v>
      </c>
      <c r="E11" s="165">
        <v>36.086339353490274</v>
      </c>
      <c r="F11" s="164">
        <v>4.3543601673774894</v>
      </c>
      <c r="G11" s="241">
        <v>4.0272603919505716</v>
      </c>
      <c r="H11" s="165">
        <v>4.2979197947486725</v>
      </c>
      <c r="I11" s="97">
        <v>57.482364794254522</v>
      </c>
      <c r="J11" s="153">
        <v>54.034925419686218</v>
      </c>
      <c r="K11" s="98">
        <v>69.846330459414091</v>
      </c>
      <c r="L11" s="153">
        <v>45.35081571559153</v>
      </c>
      <c r="M11" s="98">
        <v>59.615740851761259</v>
      </c>
      <c r="N11" s="153">
        <v>52.271134040059195</v>
      </c>
      <c r="O11" s="46"/>
    </row>
    <row r="12" spans="1:15" s="37" customFormat="1" ht="33" customHeight="1">
      <c r="A12" s="365"/>
      <c r="B12" s="100" t="s">
        <v>16</v>
      </c>
      <c r="C12" s="166">
        <v>36.885271082854942</v>
      </c>
      <c r="D12" s="167">
        <v>18.545227735123344</v>
      </c>
      <c r="E12" s="167">
        <v>33.214618847594167</v>
      </c>
      <c r="F12" s="166">
        <v>18.632991729875926</v>
      </c>
      <c r="G12" s="167">
        <v>9.7243227543768764</v>
      </c>
      <c r="H12" s="167">
        <v>16.84997382375094</v>
      </c>
      <c r="I12" s="95">
        <v>44.481737187269133</v>
      </c>
      <c r="J12" s="154">
        <v>40.515214489874275</v>
      </c>
      <c r="K12" s="96">
        <v>71.730449510499767</v>
      </c>
      <c r="L12" s="154">
        <v>43.149580274922123</v>
      </c>
      <c r="M12" s="96">
        <v>49.935407328654932</v>
      </c>
      <c r="N12" s="154">
        <v>41.272594634438981</v>
      </c>
      <c r="O12" s="46"/>
    </row>
    <row r="13" spans="1:15" s="37" customFormat="1" ht="33" customHeight="1">
      <c r="A13" s="365"/>
      <c r="B13" s="99" t="s">
        <v>17</v>
      </c>
      <c r="C13" s="164">
        <v>15.43622850384293</v>
      </c>
      <c r="D13" s="165">
        <v>11.60250828340676</v>
      </c>
      <c r="E13" s="165">
        <v>14.83622458834872</v>
      </c>
      <c r="F13" s="242">
        <v>4.4034588753935617</v>
      </c>
      <c r="G13" s="241">
        <v>15.544079708700631</v>
      </c>
      <c r="H13" s="165">
        <v>6.1470436277154219</v>
      </c>
      <c r="I13" s="97">
        <v>80.160312620763534</v>
      </c>
      <c r="J13" s="153">
        <v>37.688478718334352</v>
      </c>
      <c r="K13" s="98">
        <v>72.853412007892587</v>
      </c>
      <c r="L13" s="153">
        <v>14.003914102210704</v>
      </c>
      <c r="M13" s="98">
        <v>79.016731783935867</v>
      </c>
      <c r="N13" s="153">
        <v>34.263818078270148</v>
      </c>
      <c r="O13" s="46"/>
    </row>
    <row r="14" spans="1:15" s="37" customFormat="1" ht="33" customHeight="1">
      <c r="A14" s="365"/>
      <c r="B14" s="100" t="s">
        <v>39</v>
      </c>
      <c r="C14" s="166">
        <v>78.377051641719163</v>
      </c>
      <c r="D14" s="167">
        <v>61.896870463931329</v>
      </c>
      <c r="E14" s="167">
        <v>76.514440938779885</v>
      </c>
      <c r="F14" s="166">
        <v>2.2040893478642807</v>
      </c>
      <c r="G14" s="168">
        <v>0.98055178564785217</v>
      </c>
      <c r="H14" s="167">
        <v>2.0658036012303667</v>
      </c>
      <c r="I14" s="95">
        <v>19.418859010416529</v>
      </c>
      <c r="J14" s="154">
        <v>46.608126006933013</v>
      </c>
      <c r="K14" s="96">
        <v>37.122577750420753</v>
      </c>
      <c r="L14" s="154">
        <v>29.652926531727864</v>
      </c>
      <c r="M14" s="96">
        <v>21.419755459989723</v>
      </c>
      <c r="N14" s="154">
        <v>43.321790540647754</v>
      </c>
      <c r="O14" s="46"/>
    </row>
    <row r="15" spans="1:15" s="37" customFormat="1" ht="33" customHeight="1">
      <c r="A15" s="365"/>
      <c r="B15" s="99" t="s">
        <v>38</v>
      </c>
      <c r="C15" s="164">
        <v>39.279022688769565</v>
      </c>
      <c r="D15" s="165">
        <v>22.202198808522514</v>
      </c>
      <c r="E15" s="165">
        <v>35.983364146069484</v>
      </c>
      <c r="F15" s="164">
        <v>2.8703936809923087</v>
      </c>
      <c r="G15" s="241">
        <v>4.1773161396925298</v>
      </c>
      <c r="H15" s="165">
        <v>3.1226168224772954</v>
      </c>
      <c r="I15" s="97">
        <v>57.850583630238049</v>
      </c>
      <c r="J15" s="153">
        <v>44.67457391102203</v>
      </c>
      <c r="K15" s="98">
        <v>73.620485051784996</v>
      </c>
      <c r="L15" s="153">
        <v>38.642532654651085</v>
      </c>
      <c r="M15" s="98">
        <v>60.894019031452849</v>
      </c>
      <c r="N15" s="153">
        <v>43.25954423966332</v>
      </c>
      <c r="O15" s="46"/>
    </row>
    <row r="16" spans="1:15" s="37" customFormat="1" ht="33" customHeight="1">
      <c r="A16" s="365"/>
      <c r="B16" s="100" t="s">
        <v>37</v>
      </c>
      <c r="C16" s="166">
        <v>52.116890419534698</v>
      </c>
      <c r="D16" s="167">
        <v>35.451872031773078</v>
      </c>
      <c r="E16" s="167">
        <v>48.862954124465148</v>
      </c>
      <c r="F16" s="166">
        <v>8.0354130246398032</v>
      </c>
      <c r="G16" s="168">
        <v>20.334955248840725</v>
      </c>
      <c r="H16" s="167">
        <v>10.436966141764401</v>
      </c>
      <c r="I16" s="95">
        <v>39.8476965558255</v>
      </c>
      <c r="J16" s="154">
        <v>55.799967918149903</v>
      </c>
      <c r="K16" s="96">
        <v>44.213172719386279</v>
      </c>
      <c r="L16" s="154">
        <v>53.177428111414486</v>
      </c>
      <c r="M16" s="96">
        <v>40.700079733770423</v>
      </c>
      <c r="N16" s="154">
        <v>55.241805600008945</v>
      </c>
      <c r="O16" s="46"/>
    </row>
    <row r="17" spans="1:15" s="37" customFormat="1" ht="33" customHeight="1">
      <c r="A17" s="365"/>
      <c r="B17" s="99" t="s">
        <v>196</v>
      </c>
      <c r="C17" s="164">
        <v>43.787461028620221</v>
      </c>
      <c r="D17" s="165">
        <v>44.553709294629272</v>
      </c>
      <c r="E17" s="165">
        <v>43.930101747038954</v>
      </c>
      <c r="F17" s="164">
        <v>5.8332676970637429</v>
      </c>
      <c r="G17" s="165">
        <v>6.1404919286748898</v>
      </c>
      <c r="H17" s="165">
        <v>5.8904589326679817</v>
      </c>
      <c r="I17" s="97">
        <v>50.379271274316196</v>
      </c>
      <c r="J17" s="153">
        <v>37.421904697825589</v>
      </c>
      <c r="K17" s="98">
        <v>49.305798776695838</v>
      </c>
      <c r="L17" s="153">
        <v>28.237187745487937</v>
      </c>
      <c r="M17" s="98">
        <v>50.179439320293298</v>
      </c>
      <c r="N17" s="153">
        <v>35.742207349866348</v>
      </c>
      <c r="O17" s="46"/>
    </row>
    <row r="18" spans="1:15" s="37" customFormat="1" ht="33" customHeight="1">
      <c r="A18" s="365"/>
      <c r="B18" s="100" t="s">
        <v>36</v>
      </c>
      <c r="C18" s="166">
        <v>49.340040018986969</v>
      </c>
      <c r="D18" s="167">
        <v>29.083563396516759</v>
      </c>
      <c r="E18" s="167">
        <v>88.620020256241574</v>
      </c>
      <c r="F18" s="175">
        <v>12.138519812890037</v>
      </c>
      <c r="G18" s="168">
        <v>28.418063587712979</v>
      </c>
      <c r="H18" s="167">
        <v>9.7392147728215317</v>
      </c>
      <c r="I18" s="95">
        <v>38.521440168122957</v>
      </c>
      <c r="J18" s="154">
        <v>63.606127364886589</v>
      </c>
      <c r="K18" s="96">
        <v>42.498373015770284</v>
      </c>
      <c r="L18" s="154">
        <v>50.534916979988651</v>
      </c>
      <c r="M18" s="96">
        <v>1.6407649709367966</v>
      </c>
      <c r="N18" s="154">
        <v>69.612114575898403</v>
      </c>
      <c r="O18" s="46"/>
    </row>
    <row r="19" spans="1:15" s="37" customFormat="1" ht="33" customHeight="1">
      <c r="A19" s="365"/>
      <c r="B19" s="99" t="s">
        <v>35</v>
      </c>
      <c r="C19" s="164">
        <v>89.11362630420237</v>
      </c>
      <c r="D19" s="165">
        <v>87.028430480331821</v>
      </c>
      <c r="E19" s="165">
        <v>45.303490732649216</v>
      </c>
      <c r="F19" s="164">
        <v>9.2429095049971473</v>
      </c>
      <c r="G19" s="165">
        <v>11.339507948447995</v>
      </c>
      <c r="H19" s="165">
        <v>15.382577603931077</v>
      </c>
      <c r="I19" s="97">
        <v>1.6434641908004577</v>
      </c>
      <c r="J19" s="153">
        <v>60.887964590830848</v>
      </c>
      <c r="K19" s="98">
        <v>1.6320615712201951</v>
      </c>
      <c r="L19" s="153">
        <v>99.886391266355133</v>
      </c>
      <c r="M19" s="98">
        <v>39.313931663419623</v>
      </c>
      <c r="N19" s="153">
        <v>60.718096266440405</v>
      </c>
      <c r="O19" s="46"/>
    </row>
    <row r="20" spans="1:15" s="51" customFormat="1" ht="33" customHeight="1">
      <c r="A20" s="365"/>
      <c r="B20" s="148" t="s">
        <v>0</v>
      </c>
      <c r="C20" s="169">
        <v>50.719460293631144</v>
      </c>
      <c r="D20" s="170">
        <v>36.835699538949015</v>
      </c>
      <c r="E20" s="170">
        <v>48.237958963201983</v>
      </c>
      <c r="F20" s="169">
        <v>7.785152917196501</v>
      </c>
      <c r="G20" s="170">
        <v>12.108508448058631</v>
      </c>
      <c r="H20" s="170">
        <v>8.557883929443209</v>
      </c>
      <c r="I20" s="149">
        <v>41.495386789172628</v>
      </c>
      <c r="J20" s="156">
        <v>50.551341435517131</v>
      </c>
      <c r="K20" s="150">
        <v>51.055792012992072</v>
      </c>
      <c r="L20" s="156">
        <v>44.336336223322533</v>
      </c>
      <c r="M20" s="150">
        <v>43.204157107356238</v>
      </c>
      <c r="N20" s="156">
        <v>49.237671651047343</v>
      </c>
      <c r="O20" s="159"/>
    </row>
    <row r="21" spans="1:15" s="37" customFormat="1" ht="16.5">
      <c r="M21" s="37" t="s">
        <v>34</v>
      </c>
    </row>
    <row r="22" spans="1:15" s="37" customFormat="1" ht="15" customHeight="1">
      <c r="B22" s="357" t="s">
        <v>45</v>
      </c>
      <c r="C22" s="364"/>
    </row>
    <row r="23" spans="1:15" s="37" customFormat="1" ht="16.5"/>
    <row r="24" spans="1:15" s="37" customFormat="1" ht="16.5"/>
    <row r="25" spans="1:15" s="37" customFormat="1" ht="16.5"/>
  </sheetData>
  <mergeCells count="8">
    <mergeCell ref="B22:C22"/>
    <mergeCell ref="A6:A20"/>
    <mergeCell ref="C3:E3"/>
    <mergeCell ref="F3:H3"/>
    <mergeCell ref="I3:N3"/>
    <mergeCell ref="I4:J4"/>
    <mergeCell ref="K4:L4"/>
    <mergeCell ref="M4:N4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3"/>
  <sheetViews>
    <sheetView zoomScaleNormal="100" zoomScaleSheetLayoutView="100" workbookViewId="0">
      <selection activeCell="A2" sqref="A2:XFD2"/>
    </sheetView>
  </sheetViews>
  <sheetFormatPr baseColWidth="10" defaultColWidth="11.42578125" defaultRowHeight="12.75"/>
  <cols>
    <col min="1" max="1" width="4.5703125" style="44" customWidth="1"/>
    <col min="2" max="2" width="29.85546875" style="44" customWidth="1"/>
    <col min="3" max="14" width="4.5703125" style="44" customWidth="1"/>
    <col min="15" max="16384" width="11.42578125" style="44"/>
  </cols>
  <sheetData>
    <row r="1" spans="1:21" ht="23.25">
      <c r="B1" s="127" t="s">
        <v>71</v>
      </c>
      <c r="G1" s="64"/>
      <c r="H1" s="64"/>
      <c r="I1" s="64"/>
      <c r="J1" s="79"/>
      <c r="K1" s="79"/>
      <c r="L1" s="79"/>
      <c r="M1" s="79"/>
    </row>
    <row r="2" spans="1:21" ht="23.25">
      <c r="B2" s="127"/>
      <c r="G2" s="64"/>
      <c r="H2" s="64"/>
      <c r="I2" s="64"/>
      <c r="J2" s="79"/>
      <c r="K2" s="79"/>
      <c r="L2" s="79"/>
      <c r="M2" s="79"/>
    </row>
    <row r="3" spans="1:21" ht="12.75" customHeight="1"/>
    <row r="4" spans="1:21" ht="50.25" customHeight="1">
      <c r="A4" s="65"/>
      <c r="B4" s="157" t="s">
        <v>3</v>
      </c>
      <c r="C4" s="366" t="s">
        <v>202</v>
      </c>
      <c r="D4" s="367"/>
      <c r="E4" s="367"/>
      <c r="F4" s="366" t="s">
        <v>42</v>
      </c>
      <c r="G4" s="367"/>
      <c r="H4" s="367"/>
      <c r="I4" s="366" t="s">
        <v>41</v>
      </c>
      <c r="J4" s="367"/>
      <c r="K4" s="367"/>
      <c r="L4" s="367"/>
      <c r="M4" s="367"/>
      <c r="N4" s="367"/>
    </row>
    <row r="5" spans="1:21" ht="41.25" customHeight="1">
      <c r="A5" s="65"/>
      <c r="B5" s="139"/>
      <c r="C5" s="140" t="s">
        <v>1</v>
      </c>
      <c r="D5" s="141" t="s">
        <v>2</v>
      </c>
      <c r="E5" s="142" t="s">
        <v>0</v>
      </c>
      <c r="F5" s="140" t="s">
        <v>1</v>
      </c>
      <c r="G5" s="141" t="s">
        <v>2</v>
      </c>
      <c r="H5" s="142" t="s">
        <v>0</v>
      </c>
      <c r="I5" s="368" t="s">
        <v>1</v>
      </c>
      <c r="J5" s="369"/>
      <c r="K5" s="370" t="s">
        <v>2</v>
      </c>
      <c r="L5" s="370"/>
      <c r="M5" s="370" t="s">
        <v>0</v>
      </c>
      <c r="N5" s="370"/>
    </row>
    <row r="6" spans="1:21" ht="4.5" customHeight="1">
      <c r="A6" s="65"/>
      <c r="B6" s="84"/>
      <c r="C6" s="136"/>
      <c r="D6" s="137"/>
      <c r="E6" s="138"/>
      <c r="F6" s="136"/>
      <c r="G6" s="137"/>
      <c r="H6" s="138"/>
      <c r="I6" s="136"/>
      <c r="J6" s="138"/>
      <c r="K6" s="137"/>
      <c r="L6" s="137"/>
      <c r="M6" s="137"/>
      <c r="N6" s="137"/>
    </row>
    <row r="7" spans="1:21" s="91" customFormat="1" ht="33" customHeight="1">
      <c r="A7" s="355" t="s">
        <v>40</v>
      </c>
      <c r="B7" s="143" t="s">
        <v>8</v>
      </c>
      <c r="C7" s="161">
        <v>47</v>
      </c>
      <c r="D7" s="162">
        <v>17</v>
      </c>
      <c r="E7" s="162">
        <v>37</v>
      </c>
      <c r="F7" s="163">
        <v>2</v>
      </c>
      <c r="G7" s="162">
        <v>1</v>
      </c>
      <c r="H7" s="162">
        <v>1.6</v>
      </c>
      <c r="I7" s="144">
        <v>51</v>
      </c>
      <c r="J7" s="152">
        <v>47</v>
      </c>
      <c r="K7" s="145">
        <v>83</v>
      </c>
      <c r="L7" s="152">
        <v>47</v>
      </c>
      <c r="M7" s="145">
        <v>61.4</v>
      </c>
      <c r="N7" s="152">
        <v>46.7</v>
      </c>
      <c r="S7" s="160"/>
      <c r="U7" s="160"/>
    </row>
    <row r="8" spans="1:21" ht="33" customHeight="1">
      <c r="A8" s="365"/>
      <c r="B8" s="99" t="s">
        <v>10</v>
      </c>
      <c r="C8" s="164">
        <v>70</v>
      </c>
      <c r="D8" s="165">
        <v>38</v>
      </c>
      <c r="E8" s="165">
        <v>63.4</v>
      </c>
      <c r="F8" s="164">
        <v>20</v>
      </c>
      <c r="G8" s="165">
        <v>25</v>
      </c>
      <c r="H8" s="165">
        <v>20.7</v>
      </c>
      <c r="I8" s="97">
        <v>11</v>
      </c>
      <c r="J8" s="153">
        <v>70</v>
      </c>
      <c r="K8" s="98">
        <v>37</v>
      </c>
      <c r="L8" s="153">
        <v>52</v>
      </c>
      <c r="M8" s="98">
        <v>15.8</v>
      </c>
      <c r="N8" s="153">
        <v>61.9</v>
      </c>
      <c r="S8" s="104"/>
      <c r="U8" s="104"/>
    </row>
    <row r="9" spans="1:21" ht="33" customHeight="1">
      <c r="A9" s="365"/>
      <c r="B9" s="100" t="s">
        <v>12</v>
      </c>
      <c r="C9" s="166">
        <v>56</v>
      </c>
      <c r="D9" s="167">
        <v>23</v>
      </c>
      <c r="E9" s="167">
        <v>51.7</v>
      </c>
      <c r="F9" s="166">
        <v>10</v>
      </c>
      <c r="G9" s="167">
        <v>13</v>
      </c>
      <c r="H9" s="167">
        <v>10.5</v>
      </c>
      <c r="I9" s="95">
        <v>34</v>
      </c>
      <c r="J9" s="154">
        <v>60</v>
      </c>
      <c r="K9" s="96">
        <v>64</v>
      </c>
      <c r="L9" s="154">
        <v>51</v>
      </c>
      <c r="M9" s="96">
        <v>37.799999999999997</v>
      </c>
      <c r="N9" s="154">
        <v>57.9</v>
      </c>
      <c r="S9" s="104"/>
      <c r="U9" s="104"/>
    </row>
    <row r="10" spans="1:21" ht="33" customHeight="1">
      <c r="A10" s="365"/>
      <c r="B10" s="99" t="s">
        <v>13</v>
      </c>
      <c r="C10" s="164">
        <v>67</v>
      </c>
      <c r="D10" s="165">
        <v>50</v>
      </c>
      <c r="E10" s="165">
        <v>63.3</v>
      </c>
      <c r="F10" s="164">
        <v>3</v>
      </c>
      <c r="G10" s="165">
        <v>6</v>
      </c>
      <c r="H10" s="165">
        <v>3.6999999999999997</v>
      </c>
      <c r="I10" s="97">
        <v>30</v>
      </c>
      <c r="J10" s="153">
        <v>67</v>
      </c>
      <c r="K10" s="98">
        <v>44</v>
      </c>
      <c r="L10" s="153">
        <v>76</v>
      </c>
      <c r="M10" s="98">
        <v>33</v>
      </c>
      <c r="N10" s="153">
        <v>69.399999999999991</v>
      </c>
      <c r="S10" s="104"/>
      <c r="U10" s="104"/>
    </row>
    <row r="11" spans="1:21" ht="33" customHeight="1">
      <c r="A11" s="365"/>
      <c r="B11" s="100" t="s">
        <v>14</v>
      </c>
      <c r="C11" s="166">
        <v>41</v>
      </c>
      <c r="D11" s="167">
        <v>16</v>
      </c>
      <c r="E11" s="167">
        <v>37.200000000000003</v>
      </c>
      <c r="F11" s="166">
        <v>6</v>
      </c>
      <c r="G11" s="167">
        <v>13</v>
      </c>
      <c r="H11" s="167">
        <v>7.1</v>
      </c>
      <c r="I11" s="95">
        <v>53</v>
      </c>
      <c r="J11" s="154">
        <v>53</v>
      </c>
      <c r="K11" s="96">
        <v>70</v>
      </c>
      <c r="L11" s="154">
        <v>58</v>
      </c>
      <c r="M11" s="96">
        <v>55.600000000000009</v>
      </c>
      <c r="N11" s="154">
        <v>54.1</v>
      </c>
      <c r="S11" s="104"/>
      <c r="U11" s="104"/>
    </row>
    <row r="12" spans="1:21" ht="33" customHeight="1">
      <c r="A12" s="365"/>
      <c r="B12" s="99" t="s">
        <v>15</v>
      </c>
      <c r="C12" s="164">
        <v>38</v>
      </c>
      <c r="D12" s="165">
        <v>19</v>
      </c>
      <c r="E12" s="165">
        <v>35</v>
      </c>
      <c r="F12" s="164">
        <v>3</v>
      </c>
      <c r="G12" s="165">
        <v>4</v>
      </c>
      <c r="H12" s="165">
        <v>3.2</v>
      </c>
      <c r="I12" s="97">
        <v>59</v>
      </c>
      <c r="J12" s="153">
        <v>60</v>
      </c>
      <c r="K12" s="98">
        <v>76</v>
      </c>
      <c r="L12" s="153">
        <v>43</v>
      </c>
      <c r="M12" s="98">
        <v>61.8</v>
      </c>
      <c r="N12" s="153">
        <v>55.800000000000004</v>
      </c>
      <c r="S12" s="104"/>
      <c r="U12" s="104"/>
    </row>
    <row r="13" spans="1:21" ht="33" customHeight="1">
      <c r="A13" s="365"/>
      <c r="B13" s="100" t="s">
        <v>16</v>
      </c>
      <c r="C13" s="166">
        <v>38</v>
      </c>
      <c r="D13" s="167">
        <v>17</v>
      </c>
      <c r="E13" s="167">
        <v>34.1</v>
      </c>
      <c r="F13" s="166">
        <v>20</v>
      </c>
      <c r="G13" s="167">
        <v>10</v>
      </c>
      <c r="H13" s="167">
        <v>18.099999999999998</v>
      </c>
      <c r="I13" s="95">
        <v>43</v>
      </c>
      <c r="J13" s="154">
        <v>39</v>
      </c>
      <c r="K13" s="96">
        <v>73</v>
      </c>
      <c r="L13" s="154">
        <v>41</v>
      </c>
      <c r="M13" s="96">
        <v>47.9</v>
      </c>
      <c r="N13" s="154">
        <v>39.4</v>
      </c>
      <c r="S13" s="104"/>
      <c r="U13" s="104"/>
    </row>
    <row r="14" spans="1:21" ht="33" customHeight="1">
      <c r="A14" s="365"/>
      <c r="B14" s="99" t="s">
        <v>17</v>
      </c>
      <c r="C14" s="164">
        <v>19</v>
      </c>
      <c r="D14" s="165">
        <v>6</v>
      </c>
      <c r="E14" s="165">
        <v>17.2</v>
      </c>
      <c r="F14" s="164">
        <v>4</v>
      </c>
      <c r="G14" s="165">
        <v>15</v>
      </c>
      <c r="H14" s="165">
        <v>5.4</v>
      </c>
      <c r="I14" s="97">
        <v>77</v>
      </c>
      <c r="J14" s="153">
        <v>29</v>
      </c>
      <c r="K14" s="98">
        <v>79</v>
      </c>
      <c r="L14" s="153">
        <v>18</v>
      </c>
      <c r="M14" s="98">
        <v>77.400000000000006</v>
      </c>
      <c r="N14" s="153">
        <v>27.1</v>
      </c>
      <c r="S14" s="104"/>
      <c r="U14" s="104"/>
    </row>
    <row r="15" spans="1:21" ht="33" customHeight="1">
      <c r="A15" s="365"/>
      <c r="B15" s="100" t="s">
        <v>21</v>
      </c>
      <c r="C15" s="166">
        <v>73</v>
      </c>
      <c r="D15" s="167">
        <v>58</v>
      </c>
      <c r="E15" s="167">
        <v>70.899999999999991</v>
      </c>
      <c r="F15" s="166">
        <v>8</v>
      </c>
      <c r="G15" s="168">
        <v>9</v>
      </c>
      <c r="H15" s="167">
        <v>8.4</v>
      </c>
      <c r="I15" s="95">
        <v>19</v>
      </c>
      <c r="J15" s="154">
        <v>48</v>
      </c>
      <c r="K15" s="96">
        <v>33</v>
      </c>
      <c r="L15" s="154">
        <v>49</v>
      </c>
      <c r="M15" s="96">
        <v>20.7</v>
      </c>
      <c r="N15" s="154">
        <v>48.4</v>
      </c>
      <c r="S15" s="104"/>
      <c r="U15" s="104"/>
    </row>
    <row r="16" spans="1:21" ht="33" customHeight="1">
      <c r="A16" s="365"/>
      <c r="B16" s="99" t="s">
        <v>38</v>
      </c>
      <c r="C16" s="164">
        <v>44</v>
      </c>
      <c r="D16" s="165">
        <v>19</v>
      </c>
      <c r="E16" s="165">
        <v>39.5</v>
      </c>
      <c r="F16" s="164">
        <v>4</v>
      </c>
      <c r="G16" s="165">
        <v>7</v>
      </c>
      <c r="H16" s="165">
        <v>4.1000000000000005</v>
      </c>
      <c r="I16" s="97">
        <v>52</v>
      </c>
      <c r="J16" s="153">
        <v>48</v>
      </c>
      <c r="K16" s="98">
        <v>74</v>
      </c>
      <c r="L16" s="153">
        <v>50</v>
      </c>
      <c r="M16" s="98">
        <v>56.399999999999991</v>
      </c>
      <c r="N16" s="153">
        <v>48.5</v>
      </c>
      <c r="S16" s="104"/>
      <c r="U16" s="104"/>
    </row>
    <row r="17" spans="1:21" ht="33" customHeight="1">
      <c r="A17" s="365"/>
      <c r="B17" s="100" t="s">
        <v>37</v>
      </c>
      <c r="C17" s="166">
        <v>56</v>
      </c>
      <c r="D17" s="167">
        <v>32</v>
      </c>
      <c r="E17" s="167">
        <v>51.5</v>
      </c>
      <c r="F17" s="166">
        <v>9</v>
      </c>
      <c r="G17" s="167">
        <v>16</v>
      </c>
      <c r="H17" s="167">
        <v>10.299999999999999</v>
      </c>
      <c r="I17" s="95">
        <v>35</v>
      </c>
      <c r="J17" s="154">
        <v>65</v>
      </c>
      <c r="K17" s="96">
        <v>51</v>
      </c>
      <c r="L17" s="154">
        <v>58</v>
      </c>
      <c r="M17" s="96">
        <v>38.299999999999997</v>
      </c>
      <c r="N17" s="154">
        <v>63.2</v>
      </c>
      <c r="S17" s="104"/>
      <c r="U17" s="104"/>
    </row>
    <row r="18" spans="1:21" ht="33" customHeight="1">
      <c r="A18" s="365"/>
      <c r="B18" s="99" t="s">
        <v>196</v>
      </c>
      <c r="C18" s="164">
        <v>47</v>
      </c>
      <c r="D18" s="165">
        <v>48</v>
      </c>
      <c r="E18" s="165">
        <v>46.800000000000004</v>
      </c>
      <c r="F18" s="164">
        <v>3</v>
      </c>
      <c r="G18" s="165">
        <v>6</v>
      </c>
      <c r="H18" s="165">
        <v>3.6999999999999997</v>
      </c>
      <c r="I18" s="97">
        <v>50</v>
      </c>
      <c r="J18" s="153">
        <v>37</v>
      </c>
      <c r="K18" s="98">
        <v>46</v>
      </c>
      <c r="L18" s="153">
        <v>37</v>
      </c>
      <c r="M18" s="98">
        <v>49.5</v>
      </c>
      <c r="N18" s="153">
        <v>36.700000000000003</v>
      </c>
      <c r="O18" s="44" t="s">
        <v>40</v>
      </c>
      <c r="S18" s="104"/>
      <c r="U18" s="104"/>
    </row>
    <row r="19" spans="1:21" ht="33" customHeight="1">
      <c r="A19" s="365"/>
      <c r="B19" s="100" t="s">
        <v>27</v>
      </c>
      <c r="C19" s="166">
        <v>50</v>
      </c>
      <c r="D19" s="167">
        <v>31</v>
      </c>
      <c r="E19" s="167">
        <v>46.1</v>
      </c>
      <c r="F19" s="166">
        <v>12</v>
      </c>
      <c r="G19" s="167">
        <v>22</v>
      </c>
      <c r="H19" s="167">
        <v>14.399999999999999</v>
      </c>
      <c r="I19" s="95">
        <v>37</v>
      </c>
      <c r="J19" s="154">
        <v>57</v>
      </c>
      <c r="K19" s="96">
        <v>48</v>
      </c>
      <c r="L19" s="154">
        <v>64</v>
      </c>
      <c r="M19" s="96">
        <v>39.6</v>
      </c>
      <c r="N19" s="154">
        <v>58.9</v>
      </c>
      <c r="S19" s="104"/>
      <c r="U19" s="104"/>
    </row>
    <row r="20" spans="1:21" ht="33" customHeight="1">
      <c r="A20" s="365"/>
      <c r="B20" s="99" t="s">
        <v>28</v>
      </c>
      <c r="C20" s="164">
        <v>91</v>
      </c>
      <c r="D20" s="165">
        <v>88</v>
      </c>
      <c r="E20" s="165">
        <v>90.3</v>
      </c>
      <c r="F20" s="164">
        <v>8</v>
      </c>
      <c r="G20" s="165">
        <v>10</v>
      </c>
      <c r="H20" s="165">
        <v>8.5</v>
      </c>
      <c r="I20" s="97">
        <v>1</v>
      </c>
      <c r="J20" s="153">
        <v>72</v>
      </c>
      <c r="K20" s="98">
        <v>2</v>
      </c>
      <c r="L20" s="153">
        <v>82</v>
      </c>
      <c r="M20" s="98">
        <v>1.2</v>
      </c>
      <c r="N20" s="153">
        <v>75.3</v>
      </c>
      <c r="S20" s="104"/>
      <c r="U20" s="104"/>
    </row>
    <row r="21" spans="1:21" s="91" customFormat="1" ht="33" customHeight="1">
      <c r="A21" s="365"/>
      <c r="B21" s="148" t="s">
        <v>0</v>
      </c>
      <c r="C21" s="169">
        <v>53</v>
      </c>
      <c r="D21" s="170">
        <v>36</v>
      </c>
      <c r="E21" s="170">
        <v>49.8</v>
      </c>
      <c r="F21" s="169">
        <v>7</v>
      </c>
      <c r="G21" s="170">
        <v>11</v>
      </c>
      <c r="H21" s="170">
        <v>8</v>
      </c>
      <c r="I21" s="149">
        <v>40</v>
      </c>
      <c r="J21" s="156">
        <v>52</v>
      </c>
      <c r="K21" s="150">
        <v>54</v>
      </c>
      <c r="L21" s="156">
        <v>50</v>
      </c>
      <c r="M21" s="150">
        <v>42.199999999999996</v>
      </c>
      <c r="N21" s="156">
        <v>51.2</v>
      </c>
      <c r="S21" s="160"/>
      <c r="U21" s="160"/>
    </row>
    <row r="22" spans="1:21">
      <c r="M22" s="44" t="s">
        <v>34</v>
      </c>
    </row>
    <row r="23" spans="1:21" ht="15" customHeight="1">
      <c r="B23" s="357" t="s">
        <v>46</v>
      </c>
      <c r="C23" s="356"/>
    </row>
  </sheetData>
  <mergeCells count="8">
    <mergeCell ref="B23:C23"/>
    <mergeCell ref="A7:A21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4"/>
  <sheetViews>
    <sheetView zoomScale="115" zoomScaleNormal="115" zoomScaleSheetLayoutView="100" workbookViewId="0">
      <selection activeCell="I4" sqref="I4:N4"/>
    </sheetView>
  </sheetViews>
  <sheetFormatPr baseColWidth="10" defaultColWidth="11.42578125" defaultRowHeight="12.75"/>
  <cols>
    <col min="1" max="1" width="4.5703125" style="44" customWidth="1"/>
    <col min="2" max="2" width="22" style="44" customWidth="1"/>
    <col min="3" max="14" width="4.5703125" style="44" customWidth="1"/>
    <col min="15" max="16384" width="11.42578125" style="44"/>
  </cols>
  <sheetData>
    <row r="1" spans="1:21" ht="23.25">
      <c r="B1" s="127" t="s">
        <v>72</v>
      </c>
      <c r="G1" s="64"/>
      <c r="H1" s="64"/>
      <c r="I1" s="64"/>
      <c r="J1" s="79"/>
      <c r="K1" s="79"/>
      <c r="L1" s="79"/>
      <c r="M1" s="79"/>
    </row>
    <row r="2" spans="1:21" ht="12.75" customHeight="1">
      <c r="B2" s="127"/>
      <c r="G2" s="64"/>
      <c r="H2" s="64"/>
      <c r="I2" s="64"/>
      <c r="J2" s="79"/>
      <c r="K2" s="79"/>
      <c r="L2" s="79"/>
      <c r="M2" s="79"/>
    </row>
    <row r="3" spans="1:21" ht="12.75" customHeight="1"/>
    <row r="4" spans="1:21" ht="50.25" customHeight="1">
      <c r="A4" s="65"/>
      <c r="B4" s="157" t="s">
        <v>3</v>
      </c>
      <c r="C4" s="366" t="s">
        <v>202</v>
      </c>
      <c r="D4" s="367"/>
      <c r="E4" s="367"/>
      <c r="F4" s="366" t="s">
        <v>42</v>
      </c>
      <c r="G4" s="367"/>
      <c r="H4" s="367"/>
      <c r="I4" s="366" t="s">
        <v>41</v>
      </c>
      <c r="J4" s="367"/>
      <c r="K4" s="367"/>
      <c r="L4" s="367"/>
      <c r="M4" s="367"/>
      <c r="N4" s="367"/>
    </row>
    <row r="5" spans="1:21" ht="41.25" customHeight="1">
      <c r="A5" s="65"/>
      <c r="B5" s="139"/>
      <c r="C5" s="140" t="s">
        <v>1</v>
      </c>
      <c r="D5" s="141" t="s">
        <v>2</v>
      </c>
      <c r="E5" s="142" t="s">
        <v>0</v>
      </c>
      <c r="F5" s="140" t="s">
        <v>1</v>
      </c>
      <c r="G5" s="141" t="s">
        <v>2</v>
      </c>
      <c r="H5" s="142" t="s">
        <v>0</v>
      </c>
      <c r="I5" s="368" t="s">
        <v>1</v>
      </c>
      <c r="J5" s="369"/>
      <c r="K5" s="370" t="s">
        <v>2</v>
      </c>
      <c r="L5" s="370"/>
      <c r="M5" s="370" t="s">
        <v>0</v>
      </c>
      <c r="N5" s="370"/>
    </row>
    <row r="6" spans="1:21" ht="2.25" customHeight="1">
      <c r="A6" s="355" t="s">
        <v>40</v>
      </c>
      <c r="B6" s="84"/>
      <c r="C6" s="136"/>
      <c r="D6" s="137"/>
      <c r="E6" s="138"/>
      <c r="F6" s="136"/>
      <c r="G6" s="137"/>
      <c r="H6" s="138"/>
      <c r="I6" s="136"/>
      <c r="J6" s="138"/>
      <c r="K6" s="137"/>
      <c r="L6" s="137"/>
      <c r="M6" s="137"/>
      <c r="N6" s="137"/>
      <c r="S6" s="104"/>
      <c r="U6" s="104"/>
    </row>
    <row r="7" spans="1:21" s="91" customFormat="1" ht="33" customHeight="1">
      <c r="A7" s="365"/>
      <c r="B7" s="143" t="s">
        <v>8</v>
      </c>
      <c r="C7" s="161">
        <v>49.7</v>
      </c>
      <c r="D7" s="162">
        <v>13.7</v>
      </c>
      <c r="E7" s="162">
        <v>38.299999999999997</v>
      </c>
      <c r="F7" s="163">
        <v>2.4</v>
      </c>
      <c r="G7" s="162">
        <v>5</v>
      </c>
      <c r="H7" s="162">
        <v>3.2</v>
      </c>
      <c r="I7" s="144">
        <v>47.9</v>
      </c>
      <c r="J7" s="152">
        <v>47</v>
      </c>
      <c r="K7" s="145">
        <v>81</v>
      </c>
      <c r="L7" s="174" t="s">
        <v>203</v>
      </c>
      <c r="M7" s="145">
        <v>58.5</v>
      </c>
      <c r="N7" s="146">
        <v>48.8</v>
      </c>
      <c r="S7" s="160"/>
      <c r="U7" s="160"/>
    </row>
    <row r="8" spans="1:21" ht="33" customHeight="1">
      <c r="A8" s="365"/>
      <c r="B8" s="99" t="s">
        <v>10</v>
      </c>
      <c r="C8" s="164">
        <v>75</v>
      </c>
      <c r="D8" s="165">
        <v>41.6</v>
      </c>
      <c r="E8" s="165">
        <v>67.900000000000006</v>
      </c>
      <c r="F8" s="164">
        <v>15.1</v>
      </c>
      <c r="G8" s="165">
        <v>29.2</v>
      </c>
      <c r="H8" s="165">
        <v>18.099999999999998</v>
      </c>
      <c r="I8" s="97">
        <v>9.9</v>
      </c>
      <c r="J8" s="153">
        <v>48.4</v>
      </c>
      <c r="K8" s="98">
        <v>40</v>
      </c>
      <c r="L8" s="172" t="s">
        <v>204</v>
      </c>
      <c r="M8" s="98">
        <v>14.000000000000002</v>
      </c>
      <c r="N8" s="102">
        <v>45.4</v>
      </c>
      <c r="S8" s="104"/>
      <c r="U8" s="104"/>
    </row>
    <row r="9" spans="1:21" ht="33" customHeight="1">
      <c r="A9" s="365"/>
      <c r="B9" s="100" t="s">
        <v>12</v>
      </c>
      <c r="C9" s="166">
        <v>54.9</v>
      </c>
      <c r="D9" s="167">
        <v>20.2</v>
      </c>
      <c r="E9" s="167">
        <v>50.5</v>
      </c>
      <c r="F9" s="166">
        <v>11.8</v>
      </c>
      <c r="G9" s="167">
        <v>13.9</v>
      </c>
      <c r="H9" s="167">
        <v>12.1</v>
      </c>
      <c r="I9" s="95">
        <v>33.200000000000003</v>
      </c>
      <c r="J9" s="154">
        <v>61.5</v>
      </c>
      <c r="K9" s="96">
        <v>62.344294134940384</v>
      </c>
      <c r="L9" s="171" t="s">
        <v>205</v>
      </c>
      <c r="M9" s="96">
        <v>37.5</v>
      </c>
      <c r="N9" s="101">
        <v>59</v>
      </c>
      <c r="S9" s="104"/>
      <c r="U9" s="104"/>
    </row>
    <row r="10" spans="1:21" ht="33" customHeight="1">
      <c r="A10" s="365"/>
      <c r="B10" s="99" t="s">
        <v>13</v>
      </c>
      <c r="C10" s="164">
        <v>68.7</v>
      </c>
      <c r="D10" s="165">
        <v>50.8</v>
      </c>
      <c r="E10" s="165">
        <v>64.7</v>
      </c>
      <c r="F10" s="164">
        <v>2.2999999999999998</v>
      </c>
      <c r="G10" s="165">
        <v>5.9</v>
      </c>
      <c r="H10" s="165">
        <v>3.1</v>
      </c>
      <c r="I10" s="97">
        <v>29</v>
      </c>
      <c r="J10" s="153">
        <v>64.599999999999994</v>
      </c>
      <c r="K10" s="98">
        <v>46.258563002167421</v>
      </c>
      <c r="L10" s="172" t="s">
        <v>206</v>
      </c>
      <c r="M10" s="98">
        <v>32.200000000000003</v>
      </c>
      <c r="N10" s="102">
        <v>64.8</v>
      </c>
      <c r="S10" s="104"/>
      <c r="U10" s="104"/>
    </row>
    <row r="11" spans="1:21" ht="33" customHeight="1">
      <c r="A11" s="365"/>
      <c r="B11" s="100" t="s">
        <v>14</v>
      </c>
      <c r="C11" s="166">
        <v>36.9</v>
      </c>
      <c r="D11" s="167">
        <v>16.8</v>
      </c>
      <c r="E11" s="167">
        <v>34</v>
      </c>
      <c r="F11" s="166">
        <v>7.1</v>
      </c>
      <c r="G11" s="167">
        <v>11.7</v>
      </c>
      <c r="H11" s="167">
        <v>7.7</v>
      </c>
      <c r="I11" s="95">
        <v>56</v>
      </c>
      <c r="J11" s="154">
        <v>57.5</v>
      </c>
      <c r="K11" s="96">
        <v>74</v>
      </c>
      <c r="L11" s="171" t="s">
        <v>207</v>
      </c>
      <c r="M11" s="96">
        <v>58.3</v>
      </c>
      <c r="N11" s="101">
        <v>55.900000000000006</v>
      </c>
      <c r="S11" s="104"/>
      <c r="U11" s="104"/>
    </row>
    <row r="12" spans="1:21" ht="33" customHeight="1">
      <c r="A12" s="365"/>
      <c r="B12" s="99" t="s">
        <v>15</v>
      </c>
      <c r="C12" s="164">
        <v>41.1</v>
      </c>
      <c r="D12" s="165">
        <v>26.6</v>
      </c>
      <c r="E12" s="165">
        <v>38.700000000000003</v>
      </c>
      <c r="F12" s="164">
        <v>2.2999999999999998</v>
      </c>
      <c r="G12" s="165">
        <v>6.1</v>
      </c>
      <c r="H12" s="165">
        <v>3</v>
      </c>
      <c r="I12" s="97">
        <v>56.5</v>
      </c>
      <c r="J12" s="153">
        <v>65</v>
      </c>
      <c r="K12" s="98">
        <v>58</v>
      </c>
      <c r="L12" s="172" t="s">
        <v>208</v>
      </c>
      <c r="M12" s="98">
        <v>58.3</v>
      </c>
      <c r="N12" s="102">
        <v>62.5</v>
      </c>
      <c r="S12" s="104"/>
      <c r="U12" s="104"/>
    </row>
    <row r="13" spans="1:21" ht="33" customHeight="1">
      <c r="A13" s="365"/>
      <c r="B13" s="100" t="s">
        <v>16</v>
      </c>
      <c r="C13" s="166">
        <v>42</v>
      </c>
      <c r="D13" s="167">
        <v>20</v>
      </c>
      <c r="E13" s="167">
        <v>37.700000000000003</v>
      </c>
      <c r="F13" s="166">
        <v>12.8</v>
      </c>
      <c r="G13" s="167">
        <v>11.6</v>
      </c>
      <c r="H13" s="167">
        <v>12.6</v>
      </c>
      <c r="I13" s="95">
        <v>45.2</v>
      </c>
      <c r="J13" s="154">
        <v>38.6</v>
      </c>
      <c r="K13" s="96">
        <v>62</v>
      </c>
      <c r="L13" s="171" t="s">
        <v>209</v>
      </c>
      <c r="M13" s="96">
        <v>49.7</v>
      </c>
      <c r="N13" s="101">
        <v>40.5</v>
      </c>
      <c r="S13" s="104"/>
      <c r="U13" s="104"/>
    </row>
    <row r="14" spans="1:21" ht="33" customHeight="1">
      <c r="A14" s="365"/>
      <c r="B14" s="99" t="s">
        <v>17</v>
      </c>
      <c r="C14" s="164">
        <v>15.4</v>
      </c>
      <c r="D14" s="165">
        <v>6.6</v>
      </c>
      <c r="E14" s="165">
        <v>14.099999999999998</v>
      </c>
      <c r="F14" s="164">
        <v>19.3</v>
      </c>
      <c r="G14" s="165">
        <v>15.7</v>
      </c>
      <c r="H14" s="165">
        <v>18.7</v>
      </c>
      <c r="I14" s="97">
        <v>65.3</v>
      </c>
      <c r="J14" s="153">
        <v>32</v>
      </c>
      <c r="K14" s="98">
        <v>72</v>
      </c>
      <c r="L14" s="172" t="s">
        <v>210</v>
      </c>
      <c r="M14" s="98">
        <v>67.2</v>
      </c>
      <c r="N14" s="102">
        <v>31</v>
      </c>
      <c r="S14" s="104"/>
      <c r="U14" s="104"/>
    </row>
    <row r="15" spans="1:21" ht="33" customHeight="1">
      <c r="A15" s="365"/>
      <c r="B15" s="100" t="s">
        <v>39</v>
      </c>
      <c r="C15" s="166">
        <v>81.3</v>
      </c>
      <c r="D15" s="167">
        <v>56.8</v>
      </c>
      <c r="E15" s="167">
        <v>78.900000000000006</v>
      </c>
      <c r="F15" s="166">
        <v>2.4</v>
      </c>
      <c r="G15" s="168">
        <v>0.1</v>
      </c>
      <c r="H15" s="167">
        <v>2.1</v>
      </c>
      <c r="I15" s="95">
        <v>16.3</v>
      </c>
      <c r="J15" s="154">
        <v>38.799999999999997</v>
      </c>
      <c r="K15" s="96">
        <v>35</v>
      </c>
      <c r="L15" s="171" t="s">
        <v>211</v>
      </c>
      <c r="M15" s="96">
        <v>19</v>
      </c>
      <c r="N15" s="101">
        <v>36.799999999999997</v>
      </c>
      <c r="O15" s="44" t="s">
        <v>40</v>
      </c>
      <c r="S15" s="104"/>
      <c r="U15" s="104"/>
    </row>
    <row r="16" spans="1:21" ht="33" customHeight="1">
      <c r="A16" s="365"/>
      <c r="B16" s="99" t="s">
        <v>38</v>
      </c>
      <c r="C16" s="164">
        <v>40.299999999999997</v>
      </c>
      <c r="D16" s="165">
        <v>26</v>
      </c>
      <c r="E16" s="165">
        <v>37.5</v>
      </c>
      <c r="F16" s="164">
        <v>3.2</v>
      </c>
      <c r="G16" s="165">
        <v>6</v>
      </c>
      <c r="H16" s="165">
        <v>3.6999999999999997</v>
      </c>
      <c r="I16" s="97">
        <v>56.5</v>
      </c>
      <c r="J16" s="153">
        <v>49.7</v>
      </c>
      <c r="K16" s="98">
        <v>68</v>
      </c>
      <c r="L16" s="172" t="s">
        <v>212</v>
      </c>
      <c r="M16" s="98">
        <v>58.8</v>
      </c>
      <c r="N16" s="102">
        <v>48.6</v>
      </c>
      <c r="S16" s="104"/>
      <c r="U16" s="104"/>
    </row>
    <row r="17" spans="1:21" ht="33" customHeight="1">
      <c r="A17" s="365"/>
      <c r="B17" s="100" t="s">
        <v>37</v>
      </c>
      <c r="C17" s="166">
        <v>53.8</v>
      </c>
      <c r="D17" s="167">
        <v>29.9</v>
      </c>
      <c r="E17" s="167">
        <v>49.1</v>
      </c>
      <c r="F17" s="166">
        <v>9.5</v>
      </c>
      <c r="G17" s="167">
        <v>22.8</v>
      </c>
      <c r="H17" s="167">
        <v>12.1</v>
      </c>
      <c r="I17" s="95">
        <v>36.700000000000003</v>
      </c>
      <c r="J17" s="154">
        <v>64.5</v>
      </c>
      <c r="K17" s="96">
        <v>50</v>
      </c>
      <c r="L17" s="171" t="s">
        <v>213</v>
      </c>
      <c r="M17" s="96">
        <v>38.800000000000004</v>
      </c>
      <c r="N17" s="101">
        <v>61.8</v>
      </c>
      <c r="S17" s="104"/>
      <c r="U17" s="104"/>
    </row>
    <row r="18" spans="1:21" ht="33" customHeight="1">
      <c r="A18" s="365"/>
      <c r="B18" s="99" t="s">
        <v>196</v>
      </c>
      <c r="C18" s="164">
        <v>43.3</v>
      </c>
      <c r="D18" s="165">
        <v>44.6</v>
      </c>
      <c r="E18" s="165">
        <v>43.6</v>
      </c>
      <c r="F18" s="164">
        <v>3.8</v>
      </c>
      <c r="G18" s="165">
        <v>6.5</v>
      </c>
      <c r="H18" s="165">
        <v>4.3</v>
      </c>
      <c r="I18" s="97">
        <v>52.9</v>
      </c>
      <c r="J18" s="153">
        <v>37.299999999999997</v>
      </c>
      <c r="K18" s="98">
        <v>46</v>
      </c>
      <c r="L18" s="172" t="s">
        <v>209</v>
      </c>
      <c r="M18" s="98">
        <v>52.1</v>
      </c>
      <c r="N18" s="102">
        <v>37.1</v>
      </c>
      <c r="S18" s="104"/>
      <c r="U18" s="104"/>
    </row>
    <row r="19" spans="1:21" ht="33" customHeight="1">
      <c r="B19" s="100" t="s">
        <v>36</v>
      </c>
      <c r="C19" s="166">
        <v>52.8</v>
      </c>
      <c r="D19" s="167">
        <v>27.8</v>
      </c>
      <c r="E19" s="167">
        <v>47.699999999999996</v>
      </c>
      <c r="F19" s="166">
        <v>12.3</v>
      </c>
      <c r="G19" s="167">
        <v>13.3</v>
      </c>
      <c r="H19" s="167">
        <v>12.5</v>
      </c>
      <c r="I19" s="95">
        <v>34.799999999999997</v>
      </c>
      <c r="J19" s="154">
        <v>61</v>
      </c>
      <c r="K19" s="96">
        <v>52</v>
      </c>
      <c r="L19" s="171" t="s">
        <v>214</v>
      </c>
      <c r="M19" s="96">
        <v>39.700000000000003</v>
      </c>
      <c r="N19" s="101">
        <v>58.699999999999996</v>
      </c>
    </row>
    <row r="20" spans="1:21" ht="33" customHeight="1">
      <c r="B20" s="99" t="s">
        <v>35</v>
      </c>
      <c r="C20" s="164">
        <v>89</v>
      </c>
      <c r="D20" s="165">
        <v>82.8</v>
      </c>
      <c r="E20" s="165">
        <v>87.5</v>
      </c>
      <c r="F20" s="164">
        <v>8.9</v>
      </c>
      <c r="G20" s="165">
        <v>15.7</v>
      </c>
      <c r="H20" s="165">
        <v>10.5</v>
      </c>
      <c r="I20" s="97">
        <v>2.1</v>
      </c>
      <c r="J20" s="153">
        <v>63.1</v>
      </c>
      <c r="K20" s="98">
        <v>0</v>
      </c>
      <c r="L20" s="153">
        <v>13</v>
      </c>
      <c r="M20" s="98">
        <v>1.9</v>
      </c>
      <c r="N20" s="102">
        <v>66.7</v>
      </c>
    </row>
    <row r="21" spans="1:21" s="91" customFormat="1" ht="33" customHeight="1">
      <c r="B21" s="148" t="s">
        <v>0</v>
      </c>
      <c r="C21" s="169">
        <v>52</v>
      </c>
      <c r="D21" s="170">
        <v>35.1</v>
      </c>
      <c r="E21" s="170">
        <v>49</v>
      </c>
      <c r="F21" s="169">
        <v>7.9</v>
      </c>
      <c r="G21" s="170">
        <v>12.4</v>
      </c>
      <c r="H21" s="170">
        <v>8.6999999999999993</v>
      </c>
      <c r="I21" s="149">
        <v>40.1</v>
      </c>
      <c r="J21" s="156">
        <v>53.4</v>
      </c>
      <c r="K21" s="150">
        <v>51</v>
      </c>
      <c r="L21" s="173" t="s">
        <v>212</v>
      </c>
      <c r="M21" s="150">
        <v>42.3</v>
      </c>
      <c r="N21" s="151">
        <v>52.1</v>
      </c>
    </row>
    <row r="22" spans="1:21">
      <c r="J22" s="125"/>
      <c r="M22" s="44" t="s">
        <v>34</v>
      </c>
    </row>
    <row r="23" spans="1:21">
      <c r="B23" s="357" t="s">
        <v>47</v>
      </c>
      <c r="C23" s="356"/>
      <c r="J23" s="125"/>
    </row>
    <row r="24" spans="1:21">
      <c r="J24" s="125"/>
    </row>
  </sheetData>
  <mergeCells count="8">
    <mergeCell ref="B23:C23"/>
    <mergeCell ref="A6:A18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3"/>
  <sheetViews>
    <sheetView zoomScaleNormal="100" zoomScaleSheetLayoutView="100" workbookViewId="0">
      <selection activeCell="W10" sqref="W10"/>
    </sheetView>
  </sheetViews>
  <sheetFormatPr baseColWidth="10" defaultRowHeight="12.75"/>
  <cols>
    <col min="1" max="1" width="4.5703125" style="44" customWidth="1"/>
    <col min="2" max="2" width="29.85546875" style="44" customWidth="1"/>
    <col min="3" max="14" width="4.5703125" style="44" customWidth="1"/>
    <col min="15" max="256" width="11.42578125" style="44"/>
    <col min="257" max="257" width="0.140625" style="44" customWidth="1"/>
    <col min="258" max="258" width="29.85546875" style="44" customWidth="1"/>
    <col min="259" max="264" width="5.42578125" style="44" customWidth="1"/>
    <col min="265" max="265" width="4.140625" style="44" customWidth="1"/>
    <col min="266" max="266" width="5.42578125" style="44" bestFit="1" customWidth="1"/>
    <col min="267" max="267" width="4" style="44" customWidth="1"/>
    <col min="268" max="268" width="4.5703125" style="44" bestFit="1" customWidth="1"/>
    <col min="269" max="269" width="3.42578125" style="44" customWidth="1"/>
    <col min="270" max="270" width="4.42578125" style="44" customWidth="1"/>
    <col min="271" max="512" width="11.42578125" style="44"/>
    <col min="513" max="513" width="0.140625" style="44" customWidth="1"/>
    <col min="514" max="514" width="29.85546875" style="44" customWidth="1"/>
    <col min="515" max="520" width="5.42578125" style="44" customWidth="1"/>
    <col min="521" max="521" width="4.140625" style="44" customWidth="1"/>
    <col min="522" max="522" width="5.42578125" style="44" bestFit="1" customWidth="1"/>
    <col min="523" max="523" width="4" style="44" customWidth="1"/>
    <col min="524" max="524" width="4.5703125" style="44" bestFit="1" customWidth="1"/>
    <col min="525" max="525" width="3.42578125" style="44" customWidth="1"/>
    <col min="526" max="526" width="4.42578125" style="44" customWidth="1"/>
    <col min="527" max="768" width="11.42578125" style="44"/>
    <col min="769" max="769" width="0.140625" style="44" customWidth="1"/>
    <col min="770" max="770" width="29.85546875" style="44" customWidth="1"/>
    <col min="771" max="776" width="5.42578125" style="44" customWidth="1"/>
    <col min="777" max="777" width="4.140625" style="44" customWidth="1"/>
    <col min="778" max="778" width="5.42578125" style="44" bestFit="1" customWidth="1"/>
    <col min="779" max="779" width="4" style="44" customWidth="1"/>
    <col min="780" max="780" width="4.5703125" style="44" bestFit="1" customWidth="1"/>
    <col min="781" max="781" width="3.42578125" style="44" customWidth="1"/>
    <col min="782" max="782" width="4.42578125" style="44" customWidth="1"/>
    <col min="783" max="1024" width="11.42578125" style="44"/>
    <col min="1025" max="1025" width="0.140625" style="44" customWidth="1"/>
    <col min="1026" max="1026" width="29.85546875" style="44" customWidth="1"/>
    <col min="1027" max="1032" width="5.42578125" style="44" customWidth="1"/>
    <col min="1033" max="1033" width="4.140625" style="44" customWidth="1"/>
    <col min="1034" max="1034" width="5.42578125" style="44" bestFit="1" customWidth="1"/>
    <col min="1035" max="1035" width="4" style="44" customWidth="1"/>
    <col min="1036" max="1036" width="4.5703125" style="44" bestFit="1" customWidth="1"/>
    <col min="1037" max="1037" width="3.42578125" style="44" customWidth="1"/>
    <col min="1038" max="1038" width="4.42578125" style="44" customWidth="1"/>
    <col min="1039" max="1280" width="11.42578125" style="44"/>
    <col min="1281" max="1281" width="0.140625" style="44" customWidth="1"/>
    <col min="1282" max="1282" width="29.85546875" style="44" customWidth="1"/>
    <col min="1283" max="1288" width="5.42578125" style="44" customWidth="1"/>
    <col min="1289" max="1289" width="4.140625" style="44" customWidth="1"/>
    <col min="1290" max="1290" width="5.42578125" style="44" bestFit="1" customWidth="1"/>
    <col min="1291" max="1291" width="4" style="44" customWidth="1"/>
    <col min="1292" max="1292" width="4.5703125" style="44" bestFit="1" customWidth="1"/>
    <col min="1293" max="1293" width="3.42578125" style="44" customWidth="1"/>
    <col min="1294" max="1294" width="4.42578125" style="44" customWidth="1"/>
    <col min="1295" max="1536" width="11.42578125" style="44"/>
    <col min="1537" max="1537" width="0.140625" style="44" customWidth="1"/>
    <col min="1538" max="1538" width="29.85546875" style="44" customWidth="1"/>
    <col min="1539" max="1544" width="5.42578125" style="44" customWidth="1"/>
    <col min="1545" max="1545" width="4.140625" style="44" customWidth="1"/>
    <col min="1546" max="1546" width="5.42578125" style="44" bestFit="1" customWidth="1"/>
    <col min="1547" max="1547" width="4" style="44" customWidth="1"/>
    <col min="1548" max="1548" width="4.5703125" style="44" bestFit="1" customWidth="1"/>
    <col min="1549" max="1549" width="3.42578125" style="44" customWidth="1"/>
    <col min="1550" max="1550" width="4.42578125" style="44" customWidth="1"/>
    <col min="1551" max="1792" width="11.42578125" style="44"/>
    <col min="1793" max="1793" width="0.140625" style="44" customWidth="1"/>
    <col min="1794" max="1794" width="29.85546875" style="44" customWidth="1"/>
    <col min="1795" max="1800" width="5.42578125" style="44" customWidth="1"/>
    <col min="1801" max="1801" width="4.140625" style="44" customWidth="1"/>
    <col min="1802" max="1802" width="5.42578125" style="44" bestFit="1" customWidth="1"/>
    <col min="1803" max="1803" width="4" style="44" customWidth="1"/>
    <col min="1804" max="1804" width="4.5703125" style="44" bestFit="1" customWidth="1"/>
    <col min="1805" max="1805" width="3.42578125" style="44" customWidth="1"/>
    <col min="1806" max="1806" width="4.42578125" style="44" customWidth="1"/>
    <col min="1807" max="2048" width="11.42578125" style="44"/>
    <col min="2049" max="2049" width="0.140625" style="44" customWidth="1"/>
    <col min="2050" max="2050" width="29.85546875" style="44" customWidth="1"/>
    <col min="2051" max="2056" width="5.42578125" style="44" customWidth="1"/>
    <col min="2057" max="2057" width="4.140625" style="44" customWidth="1"/>
    <col min="2058" max="2058" width="5.42578125" style="44" bestFit="1" customWidth="1"/>
    <col min="2059" max="2059" width="4" style="44" customWidth="1"/>
    <col min="2060" max="2060" width="4.5703125" style="44" bestFit="1" customWidth="1"/>
    <col min="2061" max="2061" width="3.42578125" style="44" customWidth="1"/>
    <col min="2062" max="2062" width="4.42578125" style="44" customWidth="1"/>
    <col min="2063" max="2304" width="11.42578125" style="44"/>
    <col min="2305" max="2305" width="0.140625" style="44" customWidth="1"/>
    <col min="2306" max="2306" width="29.85546875" style="44" customWidth="1"/>
    <col min="2307" max="2312" width="5.42578125" style="44" customWidth="1"/>
    <col min="2313" max="2313" width="4.140625" style="44" customWidth="1"/>
    <col min="2314" max="2314" width="5.42578125" style="44" bestFit="1" customWidth="1"/>
    <col min="2315" max="2315" width="4" style="44" customWidth="1"/>
    <col min="2316" max="2316" width="4.5703125" style="44" bestFit="1" customWidth="1"/>
    <col min="2317" max="2317" width="3.42578125" style="44" customWidth="1"/>
    <col min="2318" max="2318" width="4.42578125" style="44" customWidth="1"/>
    <col min="2319" max="2560" width="11.42578125" style="44"/>
    <col min="2561" max="2561" width="0.140625" style="44" customWidth="1"/>
    <col min="2562" max="2562" width="29.85546875" style="44" customWidth="1"/>
    <col min="2563" max="2568" width="5.42578125" style="44" customWidth="1"/>
    <col min="2569" max="2569" width="4.140625" style="44" customWidth="1"/>
    <col min="2570" max="2570" width="5.42578125" style="44" bestFit="1" customWidth="1"/>
    <col min="2571" max="2571" width="4" style="44" customWidth="1"/>
    <col min="2572" max="2572" width="4.5703125" style="44" bestFit="1" customWidth="1"/>
    <col min="2573" max="2573" width="3.42578125" style="44" customWidth="1"/>
    <col min="2574" max="2574" width="4.42578125" style="44" customWidth="1"/>
    <col min="2575" max="2816" width="11.42578125" style="44"/>
    <col min="2817" max="2817" width="0.140625" style="44" customWidth="1"/>
    <col min="2818" max="2818" width="29.85546875" style="44" customWidth="1"/>
    <col min="2819" max="2824" width="5.42578125" style="44" customWidth="1"/>
    <col min="2825" max="2825" width="4.140625" style="44" customWidth="1"/>
    <col min="2826" max="2826" width="5.42578125" style="44" bestFit="1" customWidth="1"/>
    <col min="2827" max="2827" width="4" style="44" customWidth="1"/>
    <col min="2828" max="2828" width="4.5703125" style="44" bestFit="1" customWidth="1"/>
    <col min="2829" max="2829" width="3.42578125" style="44" customWidth="1"/>
    <col min="2830" max="2830" width="4.42578125" style="44" customWidth="1"/>
    <col min="2831" max="3072" width="11.42578125" style="44"/>
    <col min="3073" max="3073" width="0.140625" style="44" customWidth="1"/>
    <col min="3074" max="3074" width="29.85546875" style="44" customWidth="1"/>
    <col min="3075" max="3080" width="5.42578125" style="44" customWidth="1"/>
    <col min="3081" max="3081" width="4.140625" style="44" customWidth="1"/>
    <col min="3082" max="3082" width="5.42578125" style="44" bestFit="1" customWidth="1"/>
    <col min="3083" max="3083" width="4" style="44" customWidth="1"/>
    <col min="3084" max="3084" width="4.5703125" style="44" bestFit="1" customWidth="1"/>
    <col min="3085" max="3085" width="3.42578125" style="44" customWidth="1"/>
    <col min="3086" max="3086" width="4.42578125" style="44" customWidth="1"/>
    <col min="3087" max="3328" width="11.42578125" style="44"/>
    <col min="3329" max="3329" width="0.140625" style="44" customWidth="1"/>
    <col min="3330" max="3330" width="29.85546875" style="44" customWidth="1"/>
    <col min="3331" max="3336" width="5.42578125" style="44" customWidth="1"/>
    <col min="3337" max="3337" width="4.140625" style="44" customWidth="1"/>
    <col min="3338" max="3338" width="5.42578125" style="44" bestFit="1" customWidth="1"/>
    <col min="3339" max="3339" width="4" style="44" customWidth="1"/>
    <col min="3340" max="3340" width="4.5703125" style="44" bestFit="1" customWidth="1"/>
    <col min="3341" max="3341" width="3.42578125" style="44" customWidth="1"/>
    <col min="3342" max="3342" width="4.42578125" style="44" customWidth="1"/>
    <col min="3343" max="3584" width="11.42578125" style="44"/>
    <col min="3585" max="3585" width="0.140625" style="44" customWidth="1"/>
    <col min="3586" max="3586" width="29.85546875" style="44" customWidth="1"/>
    <col min="3587" max="3592" width="5.42578125" style="44" customWidth="1"/>
    <col min="3593" max="3593" width="4.140625" style="44" customWidth="1"/>
    <col min="3594" max="3594" width="5.42578125" style="44" bestFit="1" customWidth="1"/>
    <col min="3595" max="3595" width="4" style="44" customWidth="1"/>
    <col min="3596" max="3596" width="4.5703125" style="44" bestFit="1" customWidth="1"/>
    <col min="3597" max="3597" width="3.42578125" style="44" customWidth="1"/>
    <col min="3598" max="3598" width="4.42578125" style="44" customWidth="1"/>
    <col min="3599" max="3840" width="11.42578125" style="44"/>
    <col min="3841" max="3841" width="0.140625" style="44" customWidth="1"/>
    <col min="3842" max="3842" width="29.85546875" style="44" customWidth="1"/>
    <col min="3843" max="3848" width="5.42578125" style="44" customWidth="1"/>
    <col min="3849" max="3849" width="4.140625" style="44" customWidth="1"/>
    <col min="3850" max="3850" width="5.42578125" style="44" bestFit="1" customWidth="1"/>
    <col min="3851" max="3851" width="4" style="44" customWidth="1"/>
    <col min="3852" max="3852" width="4.5703125" style="44" bestFit="1" customWidth="1"/>
    <col min="3853" max="3853" width="3.42578125" style="44" customWidth="1"/>
    <col min="3854" max="3854" width="4.42578125" style="44" customWidth="1"/>
    <col min="3855" max="4096" width="11.42578125" style="44"/>
    <col min="4097" max="4097" width="0.140625" style="44" customWidth="1"/>
    <col min="4098" max="4098" width="29.85546875" style="44" customWidth="1"/>
    <col min="4099" max="4104" width="5.42578125" style="44" customWidth="1"/>
    <col min="4105" max="4105" width="4.140625" style="44" customWidth="1"/>
    <col min="4106" max="4106" width="5.42578125" style="44" bestFit="1" customWidth="1"/>
    <col min="4107" max="4107" width="4" style="44" customWidth="1"/>
    <col min="4108" max="4108" width="4.5703125" style="44" bestFit="1" customWidth="1"/>
    <col min="4109" max="4109" width="3.42578125" style="44" customWidth="1"/>
    <col min="4110" max="4110" width="4.42578125" style="44" customWidth="1"/>
    <col min="4111" max="4352" width="11.42578125" style="44"/>
    <col min="4353" max="4353" width="0.140625" style="44" customWidth="1"/>
    <col min="4354" max="4354" width="29.85546875" style="44" customWidth="1"/>
    <col min="4355" max="4360" width="5.42578125" style="44" customWidth="1"/>
    <col min="4361" max="4361" width="4.140625" style="44" customWidth="1"/>
    <col min="4362" max="4362" width="5.42578125" style="44" bestFit="1" customWidth="1"/>
    <col min="4363" max="4363" width="4" style="44" customWidth="1"/>
    <col min="4364" max="4364" width="4.5703125" style="44" bestFit="1" customWidth="1"/>
    <col min="4365" max="4365" width="3.42578125" style="44" customWidth="1"/>
    <col min="4366" max="4366" width="4.42578125" style="44" customWidth="1"/>
    <col min="4367" max="4608" width="11.42578125" style="44"/>
    <col min="4609" max="4609" width="0.140625" style="44" customWidth="1"/>
    <col min="4610" max="4610" width="29.85546875" style="44" customWidth="1"/>
    <col min="4611" max="4616" width="5.42578125" style="44" customWidth="1"/>
    <col min="4617" max="4617" width="4.140625" style="44" customWidth="1"/>
    <col min="4618" max="4618" width="5.42578125" style="44" bestFit="1" customWidth="1"/>
    <col min="4619" max="4619" width="4" style="44" customWidth="1"/>
    <col min="4620" max="4620" width="4.5703125" style="44" bestFit="1" customWidth="1"/>
    <col min="4621" max="4621" width="3.42578125" style="44" customWidth="1"/>
    <col min="4622" max="4622" width="4.42578125" style="44" customWidth="1"/>
    <col min="4623" max="4864" width="11.42578125" style="44"/>
    <col min="4865" max="4865" width="0.140625" style="44" customWidth="1"/>
    <col min="4866" max="4866" width="29.85546875" style="44" customWidth="1"/>
    <col min="4867" max="4872" width="5.42578125" style="44" customWidth="1"/>
    <col min="4873" max="4873" width="4.140625" style="44" customWidth="1"/>
    <col min="4874" max="4874" width="5.42578125" style="44" bestFit="1" customWidth="1"/>
    <col min="4875" max="4875" width="4" style="44" customWidth="1"/>
    <col min="4876" max="4876" width="4.5703125" style="44" bestFit="1" customWidth="1"/>
    <col min="4877" max="4877" width="3.42578125" style="44" customWidth="1"/>
    <col min="4878" max="4878" width="4.42578125" style="44" customWidth="1"/>
    <col min="4879" max="5120" width="11.42578125" style="44"/>
    <col min="5121" max="5121" width="0.140625" style="44" customWidth="1"/>
    <col min="5122" max="5122" width="29.85546875" style="44" customWidth="1"/>
    <col min="5123" max="5128" width="5.42578125" style="44" customWidth="1"/>
    <col min="5129" max="5129" width="4.140625" style="44" customWidth="1"/>
    <col min="5130" max="5130" width="5.42578125" style="44" bestFit="1" customWidth="1"/>
    <col min="5131" max="5131" width="4" style="44" customWidth="1"/>
    <col min="5132" max="5132" width="4.5703125" style="44" bestFit="1" customWidth="1"/>
    <col min="5133" max="5133" width="3.42578125" style="44" customWidth="1"/>
    <col min="5134" max="5134" width="4.42578125" style="44" customWidth="1"/>
    <col min="5135" max="5376" width="11.42578125" style="44"/>
    <col min="5377" max="5377" width="0.140625" style="44" customWidth="1"/>
    <col min="5378" max="5378" width="29.85546875" style="44" customWidth="1"/>
    <col min="5379" max="5384" width="5.42578125" style="44" customWidth="1"/>
    <col min="5385" max="5385" width="4.140625" style="44" customWidth="1"/>
    <col min="5386" max="5386" width="5.42578125" style="44" bestFit="1" customWidth="1"/>
    <col min="5387" max="5387" width="4" style="44" customWidth="1"/>
    <col min="5388" max="5388" width="4.5703125" style="44" bestFit="1" customWidth="1"/>
    <col min="5389" max="5389" width="3.42578125" style="44" customWidth="1"/>
    <col min="5390" max="5390" width="4.42578125" style="44" customWidth="1"/>
    <col min="5391" max="5632" width="11.42578125" style="44"/>
    <col min="5633" max="5633" width="0.140625" style="44" customWidth="1"/>
    <col min="5634" max="5634" width="29.85546875" style="44" customWidth="1"/>
    <col min="5635" max="5640" width="5.42578125" style="44" customWidth="1"/>
    <col min="5641" max="5641" width="4.140625" style="44" customWidth="1"/>
    <col min="5642" max="5642" width="5.42578125" style="44" bestFit="1" customWidth="1"/>
    <col min="5643" max="5643" width="4" style="44" customWidth="1"/>
    <col min="5644" max="5644" width="4.5703125" style="44" bestFit="1" customWidth="1"/>
    <col min="5645" max="5645" width="3.42578125" style="44" customWidth="1"/>
    <col min="5646" max="5646" width="4.42578125" style="44" customWidth="1"/>
    <col min="5647" max="5888" width="11.42578125" style="44"/>
    <col min="5889" max="5889" width="0.140625" style="44" customWidth="1"/>
    <col min="5890" max="5890" width="29.85546875" style="44" customWidth="1"/>
    <col min="5891" max="5896" width="5.42578125" style="44" customWidth="1"/>
    <col min="5897" max="5897" width="4.140625" style="44" customWidth="1"/>
    <col min="5898" max="5898" width="5.42578125" style="44" bestFit="1" customWidth="1"/>
    <col min="5899" max="5899" width="4" style="44" customWidth="1"/>
    <col min="5900" max="5900" width="4.5703125" style="44" bestFit="1" customWidth="1"/>
    <col min="5901" max="5901" width="3.42578125" style="44" customWidth="1"/>
    <col min="5902" max="5902" width="4.42578125" style="44" customWidth="1"/>
    <col min="5903" max="6144" width="11.42578125" style="44"/>
    <col min="6145" max="6145" width="0.140625" style="44" customWidth="1"/>
    <col min="6146" max="6146" width="29.85546875" style="44" customWidth="1"/>
    <col min="6147" max="6152" width="5.42578125" style="44" customWidth="1"/>
    <col min="6153" max="6153" width="4.140625" style="44" customWidth="1"/>
    <col min="6154" max="6154" width="5.42578125" style="44" bestFit="1" customWidth="1"/>
    <col min="6155" max="6155" width="4" style="44" customWidth="1"/>
    <col min="6156" max="6156" width="4.5703125" style="44" bestFit="1" customWidth="1"/>
    <col min="6157" max="6157" width="3.42578125" style="44" customWidth="1"/>
    <col min="6158" max="6158" width="4.42578125" style="44" customWidth="1"/>
    <col min="6159" max="6400" width="11.42578125" style="44"/>
    <col min="6401" max="6401" width="0.140625" style="44" customWidth="1"/>
    <col min="6402" max="6402" width="29.85546875" style="44" customWidth="1"/>
    <col min="6403" max="6408" width="5.42578125" style="44" customWidth="1"/>
    <col min="6409" max="6409" width="4.140625" style="44" customWidth="1"/>
    <col min="6410" max="6410" width="5.42578125" style="44" bestFit="1" customWidth="1"/>
    <col min="6411" max="6411" width="4" style="44" customWidth="1"/>
    <col min="6412" max="6412" width="4.5703125" style="44" bestFit="1" customWidth="1"/>
    <col min="6413" max="6413" width="3.42578125" style="44" customWidth="1"/>
    <col min="6414" max="6414" width="4.42578125" style="44" customWidth="1"/>
    <col min="6415" max="6656" width="11.42578125" style="44"/>
    <col min="6657" max="6657" width="0.140625" style="44" customWidth="1"/>
    <col min="6658" max="6658" width="29.85546875" style="44" customWidth="1"/>
    <col min="6659" max="6664" width="5.42578125" style="44" customWidth="1"/>
    <col min="6665" max="6665" width="4.140625" style="44" customWidth="1"/>
    <col min="6666" max="6666" width="5.42578125" style="44" bestFit="1" customWidth="1"/>
    <col min="6667" max="6667" width="4" style="44" customWidth="1"/>
    <col min="6668" max="6668" width="4.5703125" style="44" bestFit="1" customWidth="1"/>
    <col min="6669" max="6669" width="3.42578125" style="44" customWidth="1"/>
    <col min="6670" max="6670" width="4.42578125" style="44" customWidth="1"/>
    <col min="6671" max="6912" width="11.42578125" style="44"/>
    <col min="6913" max="6913" width="0.140625" style="44" customWidth="1"/>
    <col min="6914" max="6914" width="29.85546875" style="44" customWidth="1"/>
    <col min="6915" max="6920" width="5.42578125" style="44" customWidth="1"/>
    <col min="6921" max="6921" width="4.140625" style="44" customWidth="1"/>
    <col min="6922" max="6922" width="5.42578125" style="44" bestFit="1" customWidth="1"/>
    <col min="6923" max="6923" width="4" style="44" customWidth="1"/>
    <col min="6924" max="6924" width="4.5703125" style="44" bestFit="1" customWidth="1"/>
    <col min="6925" max="6925" width="3.42578125" style="44" customWidth="1"/>
    <col min="6926" max="6926" width="4.42578125" style="44" customWidth="1"/>
    <col min="6927" max="7168" width="11.42578125" style="44"/>
    <col min="7169" max="7169" width="0.140625" style="44" customWidth="1"/>
    <col min="7170" max="7170" width="29.85546875" style="44" customWidth="1"/>
    <col min="7171" max="7176" width="5.42578125" style="44" customWidth="1"/>
    <col min="7177" max="7177" width="4.140625" style="44" customWidth="1"/>
    <col min="7178" max="7178" width="5.42578125" style="44" bestFit="1" customWidth="1"/>
    <col min="7179" max="7179" width="4" style="44" customWidth="1"/>
    <col min="7180" max="7180" width="4.5703125" style="44" bestFit="1" customWidth="1"/>
    <col min="7181" max="7181" width="3.42578125" style="44" customWidth="1"/>
    <col min="7182" max="7182" width="4.42578125" style="44" customWidth="1"/>
    <col min="7183" max="7424" width="11.42578125" style="44"/>
    <col min="7425" max="7425" width="0.140625" style="44" customWidth="1"/>
    <col min="7426" max="7426" width="29.85546875" style="44" customWidth="1"/>
    <col min="7427" max="7432" width="5.42578125" style="44" customWidth="1"/>
    <col min="7433" max="7433" width="4.140625" style="44" customWidth="1"/>
    <col min="7434" max="7434" width="5.42578125" style="44" bestFit="1" customWidth="1"/>
    <col min="7435" max="7435" width="4" style="44" customWidth="1"/>
    <col min="7436" max="7436" width="4.5703125" style="44" bestFit="1" customWidth="1"/>
    <col min="7437" max="7437" width="3.42578125" style="44" customWidth="1"/>
    <col min="7438" max="7438" width="4.42578125" style="44" customWidth="1"/>
    <col min="7439" max="7680" width="11.42578125" style="44"/>
    <col min="7681" max="7681" width="0.140625" style="44" customWidth="1"/>
    <col min="7682" max="7682" width="29.85546875" style="44" customWidth="1"/>
    <col min="7683" max="7688" width="5.42578125" style="44" customWidth="1"/>
    <col min="7689" max="7689" width="4.140625" style="44" customWidth="1"/>
    <col min="7690" max="7690" width="5.42578125" style="44" bestFit="1" customWidth="1"/>
    <col min="7691" max="7691" width="4" style="44" customWidth="1"/>
    <col min="7692" max="7692" width="4.5703125" style="44" bestFit="1" customWidth="1"/>
    <col min="7693" max="7693" width="3.42578125" style="44" customWidth="1"/>
    <col min="7694" max="7694" width="4.42578125" style="44" customWidth="1"/>
    <col min="7695" max="7936" width="11.42578125" style="44"/>
    <col min="7937" max="7937" width="0.140625" style="44" customWidth="1"/>
    <col min="7938" max="7938" width="29.85546875" style="44" customWidth="1"/>
    <col min="7939" max="7944" width="5.42578125" style="44" customWidth="1"/>
    <col min="7945" max="7945" width="4.140625" style="44" customWidth="1"/>
    <col min="7946" max="7946" width="5.42578125" style="44" bestFit="1" customWidth="1"/>
    <col min="7947" max="7947" width="4" style="44" customWidth="1"/>
    <col min="7948" max="7948" width="4.5703125" style="44" bestFit="1" customWidth="1"/>
    <col min="7949" max="7949" width="3.42578125" style="44" customWidth="1"/>
    <col min="7950" max="7950" width="4.42578125" style="44" customWidth="1"/>
    <col min="7951" max="8192" width="11.42578125" style="44"/>
    <col min="8193" max="8193" width="0.140625" style="44" customWidth="1"/>
    <col min="8194" max="8194" width="29.85546875" style="44" customWidth="1"/>
    <col min="8195" max="8200" width="5.42578125" style="44" customWidth="1"/>
    <col min="8201" max="8201" width="4.140625" style="44" customWidth="1"/>
    <col min="8202" max="8202" width="5.42578125" style="44" bestFit="1" customWidth="1"/>
    <col min="8203" max="8203" width="4" style="44" customWidth="1"/>
    <col min="8204" max="8204" width="4.5703125" style="44" bestFit="1" customWidth="1"/>
    <col min="8205" max="8205" width="3.42578125" style="44" customWidth="1"/>
    <col min="8206" max="8206" width="4.42578125" style="44" customWidth="1"/>
    <col min="8207" max="8448" width="11.42578125" style="44"/>
    <col min="8449" max="8449" width="0.140625" style="44" customWidth="1"/>
    <col min="8450" max="8450" width="29.85546875" style="44" customWidth="1"/>
    <col min="8451" max="8456" width="5.42578125" style="44" customWidth="1"/>
    <col min="8457" max="8457" width="4.140625" style="44" customWidth="1"/>
    <col min="8458" max="8458" width="5.42578125" style="44" bestFit="1" customWidth="1"/>
    <col min="8459" max="8459" width="4" style="44" customWidth="1"/>
    <col min="8460" max="8460" width="4.5703125" style="44" bestFit="1" customWidth="1"/>
    <col min="8461" max="8461" width="3.42578125" style="44" customWidth="1"/>
    <col min="8462" max="8462" width="4.42578125" style="44" customWidth="1"/>
    <col min="8463" max="8704" width="11.42578125" style="44"/>
    <col min="8705" max="8705" width="0.140625" style="44" customWidth="1"/>
    <col min="8706" max="8706" width="29.85546875" style="44" customWidth="1"/>
    <col min="8707" max="8712" width="5.42578125" style="44" customWidth="1"/>
    <col min="8713" max="8713" width="4.140625" style="44" customWidth="1"/>
    <col min="8714" max="8714" width="5.42578125" style="44" bestFit="1" customWidth="1"/>
    <col min="8715" max="8715" width="4" style="44" customWidth="1"/>
    <col min="8716" max="8716" width="4.5703125" style="44" bestFit="1" customWidth="1"/>
    <col min="8717" max="8717" width="3.42578125" style="44" customWidth="1"/>
    <col min="8718" max="8718" width="4.42578125" style="44" customWidth="1"/>
    <col min="8719" max="8960" width="11.42578125" style="44"/>
    <col min="8961" max="8961" width="0.140625" style="44" customWidth="1"/>
    <col min="8962" max="8962" width="29.85546875" style="44" customWidth="1"/>
    <col min="8963" max="8968" width="5.42578125" style="44" customWidth="1"/>
    <col min="8969" max="8969" width="4.140625" style="44" customWidth="1"/>
    <col min="8970" max="8970" width="5.42578125" style="44" bestFit="1" customWidth="1"/>
    <col min="8971" max="8971" width="4" style="44" customWidth="1"/>
    <col min="8972" max="8972" width="4.5703125" style="44" bestFit="1" customWidth="1"/>
    <col min="8973" max="8973" width="3.42578125" style="44" customWidth="1"/>
    <col min="8974" max="8974" width="4.42578125" style="44" customWidth="1"/>
    <col min="8975" max="9216" width="11.42578125" style="44"/>
    <col min="9217" max="9217" width="0.140625" style="44" customWidth="1"/>
    <col min="9218" max="9218" width="29.85546875" style="44" customWidth="1"/>
    <col min="9219" max="9224" width="5.42578125" style="44" customWidth="1"/>
    <col min="9225" max="9225" width="4.140625" style="44" customWidth="1"/>
    <col min="9226" max="9226" width="5.42578125" style="44" bestFit="1" customWidth="1"/>
    <col min="9227" max="9227" width="4" style="44" customWidth="1"/>
    <col min="9228" max="9228" width="4.5703125" style="44" bestFit="1" customWidth="1"/>
    <col min="9229" max="9229" width="3.42578125" style="44" customWidth="1"/>
    <col min="9230" max="9230" width="4.42578125" style="44" customWidth="1"/>
    <col min="9231" max="9472" width="11.42578125" style="44"/>
    <col min="9473" max="9473" width="0.140625" style="44" customWidth="1"/>
    <col min="9474" max="9474" width="29.85546875" style="44" customWidth="1"/>
    <col min="9475" max="9480" width="5.42578125" style="44" customWidth="1"/>
    <col min="9481" max="9481" width="4.140625" style="44" customWidth="1"/>
    <col min="9482" max="9482" width="5.42578125" style="44" bestFit="1" customWidth="1"/>
    <col min="9483" max="9483" width="4" style="44" customWidth="1"/>
    <col min="9484" max="9484" width="4.5703125" style="44" bestFit="1" customWidth="1"/>
    <col min="9485" max="9485" width="3.42578125" style="44" customWidth="1"/>
    <col min="9486" max="9486" width="4.42578125" style="44" customWidth="1"/>
    <col min="9487" max="9728" width="11.42578125" style="44"/>
    <col min="9729" max="9729" width="0.140625" style="44" customWidth="1"/>
    <col min="9730" max="9730" width="29.85546875" style="44" customWidth="1"/>
    <col min="9731" max="9736" width="5.42578125" style="44" customWidth="1"/>
    <col min="9737" max="9737" width="4.140625" style="44" customWidth="1"/>
    <col min="9738" max="9738" width="5.42578125" style="44" bestFit="1" customWidth="1"/>
    <col min="9739" max="9739" width="4" style="44" customWidth="1"/>
    <col min="9740" max="9740" width="4.5703125" style="44" bestFit="1" customWidth="1"/>
    <col min="9741" max="9741" width="3.42578125" style="44" customWidth="1"/>
    <col min="9742" max="9742" width="4.42578125" style="44" customWidth="1"/>
    <col min="9743" max="9984" width="11.42578125" style="44"/>
    <col min="9985" max="9985" width="0.140625" style="44" customWidth="1"/>
    <col min="9986" max="9986" width="29.85546875" style="44" customWidth="1"/>
    <col min="9987" max="9992" width="5.42578125" style="44" customWidth="1"/>
    <col min="9993" max="9993" width="4.140625" style="44" customWidth="1"/>
    <col min="9994" max="9994" width="5.42578125" style="44" bestFit="1" customWidth="1"/>
    <col min="9995" max="9995" width="4" style="44" customWidth="1"/>
    <col min="9996" max="9996" width="4.5703125" style="44" bestFit="1" customWidth="1"/>
    <col min="9997" max="9997" width="3.42578125" style="44" customWidth="1"/>
    <col min="9998" max="9998" width="4.42578125" style="44" customWidth="1"/>
    <col min="9999" max="10240" width="11.42578125" style="44"/>
    <col min="10241" max="10241" width="0.140625" style="44" customWidth="1"/>
    <col min="10242" max="10242" width="29.85546875" style="44" customWidth="1"/>
    <col min="10243" max="10248" width="5.42578125" style="44" customWidth="1"/>
    <col min="10249" max="10249" width="4.140625" style="44" customWidth="1"/>
    <col min="10250" max="10250" width="5.42578125" style="44" bestFit="1" customWidth="1"/>
    <col min="10251" max="10251" width="4" style="44" customWidth="1"/>
    <col min="10252" max="10252" width="4.5703125" style="44" bestFit="1" customWidth="1"/>
    <col min="10253" max="10253" width="3.42578125" style="44" customWidth="1"/>
    <col min="10254" max="10254" width="4.42578125" style="44" customWidth="1"/>
    <col min="10255" max="10496" width="11.42578125" style="44"/>
    <col min="10497" max="10497" width="0.140625" style="44" customWidth="1"/>
    <col min="10498" max="10498" width="29.85546875" style="44" customWidth="1"/>
    <col min="10499" max="10504" width="5.42578125" style="44" customWidth="1"/>
    <col min="10505" max="10505" width="4.140625" style="44" customWidth="1"/>
    <col min="10506" max="10506" width="5.42578125" style="44" bestFit="1" customWidth="1"/>
    <col min="10507" max="10507" width="4" style="44" customWidth="1"/>
    <col min="10508" max="10508" width="4.5703125" style="44" bestFit="1" customWidth="1"/>
    <col min="10509" max="10509" width="3.42578125" style="44" customWidth="1"/>
    <col min="10510" max="10510" width="4.42578125" style="44" customWidth="1"/>
    <col min="10511" max="10752" width="11.42578125" style="44"/>
    <col min="10753" max="10753" width="0.140625" style="44" customWidth="1"/>
    <col min="10754" max="10754" width="29.85546875" style="44" customWidth="1"/>
    <col min="10755" max="10760" width="5.42578125" style="44" customWidth="1"/>
    <col min="10761" max="10761" width="4.140625" style="44" customWidth="1"/>
    <col min="10762" max="10762" width="5.42578125" style="44" bestFit="1" customWidth="1"/>
    <col min="10763" max="10763" width="4" style="44" customWidth="1"/>
    <col min="10764" max="10764" width="4.5703125" style="44" bestFit="1" customWidth="1"/>
    <col min="10765" max="10765" width="3.42578125" style="44" customWidth="1"/>
    <col min="10766" max="10766" width="4.42578125" style="44" customWidth="1"/>
    <col min="10767" max="11008" width="11.42578125" style="44"/>
    <col min="11009" max="11009" width="0.140625" style="44" customWidth="1"/>
    <col min="11010" max="11010" width="29.85546875" style="44" customWidth="1"/>
    <col min="11011" max="11016" width="5.42578125" style="44" customWidth="1"/>
    <col min="11017" max="11017" width="4.140625" style="44" customWidth="1"/>
    <col min="11018" max="11018" width="5.42578125" style="44" bestFit="1" customWidth="1"/>
    <col min="11019" max="11019" width="4" style="44" customWidth="1"/>
    <col min="11020" max="11020" width="4.5703125" style="44" bestFit="1" customWidth="1"/>
    <col min="11021" max="11021" width="3.42578125" style="44" customWidth="1"/>
    <col min="11022" max="11022" width="4.42578125" style="44" customWidth="1"/>
    <col min="11023" max="11264" width="11.42578125" style="44"/>
    <col min="11265" max="11265" width="0.140625" style="44" customWidth="1"/>
    <col min="11266" max="11266" width="29.85546875" style="44" customWidth="1"/>
    <col min="11267" max="11272" width="5.42578125" style="44" customWidth="1"/>
    <col min="11273" max="11273" width="4.140625" style="44" customWidth="1"/>
    <col min="11274" max="11274" width="5.42578125" style="44" bestFit="1" customWidth="1"/>
    <col min="11275" max="11275" width="4" style="44" customWidth="1"/>
    <col min="11276" max="11276" width="4.5703125" style="44" bestFit="1" customWidth="1"/>
    <col min="11277" max="11277" width="3.42578125" style="44" customWidth="1"/>
    <col min="11278" max="11278" width="4.42578125" style="44" customWidth="1"/>
    <col min="11279" max="11520" width="11.42578125" style="44"/>
    <col min="11521" max="11521" width="0.140625" style="44" customWidth="1"/>
    <col min="11522" max="11522" width="29.85546875" style="44" customWidth="1"/>
    <col min="11523" max="11528" width="5.42578125" style="44" customWidth="1"/>
    <col min="11529" max="11529" width="4.140625" style="44" customWidth="1"/>
    <col min="11530" max="11530" width="5.42578125" style="44" bestFit="1" customWidth="1"/>
    <col min="11531" max="11531" width="4" style="44" customWidth="1"/>
    <col min="11532" max="11532" width="4.5703125" style="44" bestFit="1" customWidth="1"/>
    <col min="11533" max="11533" width="3.42578125" style="44" customWidth="1"/>
    <col min="11534" max="11534" width="4.42578125" style="44" customWidth="1"/>
    <col min="11535" max="11776" width="11.42578125" style="44"/>
    <col min="11777" max="11777" width="0.140625" style="44" customWidth="1"/>
    <col min="11778" max="11778" width="29.85546875" style="44" customWidth="1"/>
    <col min="11779" max="11784" width="5.42578125" style="44" customWidth="1"/>
    <col min="11785" max="11785" width="4.140625" style="44" customWidth="1"/>
    <col min="11786" max="11786" width="5.42578125" style="44" bestFit="1" customWidth="1"/>
    <col min="11787" max="11787" width="4" style="44" customWidth="1"/>
    <col min="11788" max="11788" width="4.5703125" style="44" bestFit="1" customWidth="1"/>
    <col min="11789" max="11789" width="3.42578125" style="44" customWidth="1"/>
    <col min="11790" max="11790" width="4.42578125" style="44" customWidth="1"/>
    <col min="11791" max="12032" width="11.42578125" style="44"/>
    <col min="12033" max="12033" width="0.140625" style="44" customWidth="1"/>
    <col min="12034" max="12034" width="29.85546875" style="44" customWidth="1"/>
    <col min="12035" max="12040" width="5.42578125" style="44" customWidth="1"/>
    <col min="12041" max="12041" width="4.140625" style="44" customWidth="1"/>
    <col min="12042" max="12042" width="5.42578125" style="44" bestFit="1" customWidth="1"/>
    <col min="12043" max="12043" width="4" style="44" customWidth="1"/>
    <col min="12044" max="12044" width="4.5703125" style="44" bestFit="1" customWidth="1"/>
    <col min="12045" max="12045" width="3.42578125" style="44" customWidth="1"/>
    <col min="12046" max="12046" width="4.42578125" style="44" customWidth="1"/>
    <col min="12047" max="12288" width="11.42578125" style="44"/>
    <col min="12289" max="12289" width="0.140625" style="44" customWidth="1"/>
    <col min="12290" max="12290" width="29.85546875" style="44" customWidth="1"/>
    <col min="12291" max="12296" width="5.42578125" style="44" customWidth="1"/>
    <col min="12297" max="12297" width="4.140625" style="44" customWidth="1"/>
    <col min="12298" max="12298" width="5.42578125" style="44" bestFit="1" customWidth="1"/>
    <col min="12299" max="12299" width="4" style="44" customWidth="1"/>
    <col min="12300" max="12300" width="4.5703125" style="44" bestFit="1" customWidth="1"/>
    <col min="12301" max="12301" width="3.42578125" style="44" customWidth="1"/>
    <col min="12302" max="12302" width="4.42578125" style="44" customWidth="1"/>
    <col min="12303" max="12544" width="11.42578125" style="44"/>
    <col min="12545" max="12545" width="0.140625" style="44" customWidth="1"/>
    <col min="12546" max="12546" width="29.85546875" style="44" customWidth="1"/>
    <col min="12547" max="12552" width="5.42578125" style="44" customWidth="1"/>
    <col min="12553" max="12553" width="4.140625" style="44" customWidth="1"/>
    <col min="12554" max="12554" width="5.42578125" style="44" bestFit="1" customWidth="1"/>
    <col min="12555" max="12555" width="4" style="44" customWidth="1"/>
    <col min="12556" max="12556" width="4.5703125" style="44" bestFit="1" customWidth="1"/>
    <col min="12557" max="12557" width="3.42578125" style="44" customWidth="1"/>
    <col min="12558" max="12558" width="4.42578125" style="44" customWidth="1"/>
    <col min="12559" max="12800" width="11.42578125" style="44"/>
    <col min="12801" max="12801" width="0.140625" style="44" customWidth="1"/>
    <col min="12802" max="12802" width="29.85546875" style="44" customWidth="1"/>
    <col min="12803" max="12808" width="5.42578125" style="44" customWidth="1"/>
    <col min="12809" max="12809" width="4.140625" style="44" customWidth="1"/>
    <col min="12810" max="12810" width="5.42578125" style="44" bestFit="1" customWidth="1"/>
    <col min="12811" max="12811" width="4" style="44" customWidth="1"/>
    <col min="12812" max="12812" width="4.5703125" style="44" bestFit="1" customWidth="1"/>
    <col min="12813" max="12813" width="3.42578125" style="44" customWidth="1"/>
    <col min="12814" max="12814" width="4.42578125" style="44" customWidth="1"/>
    <col min="12815" max="13056" width="11.42578125" style="44"/>
    <col min="13057" max="13057" width="0.140625" style="44" customWidth="1"/>
    <col min="13058" max="13058" width="29.85546875" style="44" customWidth="1"/>
    <col min="13059" max="13064" width="5.42578125" style="44" customWidth="1"/>
    <col min="13065" max="13065" width="4.140625" style="44" customWidth="1"/>
    <col min="13066" max="13066" width="5.42578125" style="44" bestFit="1" customWidth="1"/>
    <col min="13067" max="13067" width="4" style="44" customWidth="1"/>
    <col min="13068" max="13068" width="4.5703125" style="44" bestFit="1" customWidth="1"/>
    <col min="13069" max="13069" width="3.42578125" style="44" customWidth="1"/>
    <col min="13070" max="13070" width="4.42578125" style="44" customWidth="1"/>
    <col min="13071" max="13312" width="11.42578125" style="44"/>
    <col min="13313" max="13313" width="0.140625" style="44" customWidth="1"/>
    <col min="13314" max="13314" width="29.85546875" style="44" customWidth="1"/>
    <col min="13315" max="13320" width="5.42578125" style="44" customWidth="1"/>
    <col min="13321" max="13321" width="4.140625" style="44" customWidth="1"/>
    <col min="13322" max="13322" width="5.42578125" style="44" bestFit="1" customWidth="1"/>
    <col min="13323" max="13323" width="4" style="44" customWidth="1"/>
    <col min="13324" max="13324" width="4.5703125" style="44" bestFit="1" customWidth="1"/>
    <col min="13325" max="13325" width="3.42578125" style="44" customWidth="1"/>
    <col min="13326" max="13326" width="4.42578125" style="44" customWidth="1"/>
    <col min="13327" max="13568" width="11.42578125" style="44"/>
    <col min="13569" max="13569" width="0.140625" style="44" customWidth="1"/>
    <col min="13570" max="13570" width="29.85546875" style="44" customWidth="1"/>
    <col min="13571" max="13576" width="5.42578125" style="44" customWidth="1"/>
    <col min="13577" max="13577" width="4.140625" style="44" customWidth="1"/>
    <col min="13578" max="13578" width="5.42578125" style="44" bestFit="1" customWidth="1"/>
    <col min="13579" max="13579" width="4" style="44" customWidth="1"/>
    <col min="13580" max="13580" width="4.5703125" style="44" bestFit="1" customWidth="1"/>
    <col min="13581" max="13581" width="3.42578125" style="44" customWidth="1"/>
    <col min="13582" max="13582" width="4.42578125" style="44" customWidth="1"/>
    <col min="13583" max="13824" width="11.42578125" style="44"/>
    <col min="13825" max="13825" width="0.140625" style="44" customWidth="1"/>
    <col min="13826" max="13826" width="29.85546875" style="44" customWidth="1"/>
    <col min="13827" max="13832" width="5.42578125" style="44" customWidth="1"/>
    <col min="13833" max="13833" width="4.140625" style="44" customWidth="1"/>
    <col min="13834" max="13834" width="5.42578125" style="44" bestFit="1" customWidth="1"/>
    <col min="13835" max="13835" width="4" style="44" customWidth="1"/>
    <col min="13836" max="13836" width="4.5703125" style="44" bestFit="1" customWidth="1"/>
    <col min="13837" max="13837" width="3.42578125" style="44" customWidth="1"/>
    <col min="13838" max="13838" width="4.42578125" style="44" customWidth="1"/>
    <col min="13839" max="14080" width="11.42578125" style="44"/>
    <col min="14081" max="14081" width="0.140625" style="44" customWidth="1"/>
    <col min="14082" max="14082" width="29.85546875" style="44" customWidth="1"/>
    <col min="14083" max="14088" width="5.42578125" style="44" customWidth="1"/>
    <col min="14089" max="14089" width="4.140625" style="44" customWidth="1"/>
    <col min="14090" max="14090" width="5.42578125" style="44" bestFit="1" customWidth="1"/>
    <col min="14091" max="14091" width="4" style="44" customWidth="1"/>
    <col min="14092" max="14092" width="4.5703125" style="44" bestFit="1" customWidth="1"/>
    <col min="14093" max="14093" width="3.42578125" style="44" customWidth="1"/>
    <col min="14094" max="14094" width="4.42578125" style="44" customWidth="1"/>
    <col min="14095" max="14336" width="11.42578125" style="44"/>
    <col min="14337" max="14337" width="0.140625" style="44" customWidth="1"/>
    <col min="14338" max="14338" width="29.85546875" style="44" customWidth="1"/>
    <col min="14339" max="14344" width="5.42578125" style="44" customWidth="1"/>
    <col min="14345" max="14345" width="4.140625" style="44" customWidth="1"/>
    <col min="14346" max="14346" width="5.42578125" style="44" bestFit="1" customWidth="1"/>
    <col min="14347" max="14347" width="4" style="44" customWidth="1"/>
    <col min="14348" max="14348" width="4.5703125" style="44" bestFit="1" customWidth="1"/>
    <col min="14349" max="14349" width="3.42578125" style="44" customWidth="1"/>
    <col min="14350" max="14350" width="4.42578125" style="44" customWidth="1"/>
    <col min="14351" max="14592" width="11.42578125" style="44"/>
    <col min="14593" max="14593" width="0.140625" style="44" customWidth="1"/>
    <col min="14594" max="14594" width="29.85546875" style="44" customWidth="1"/>
    <col min="14595" max="14600" width="5.42578125" style="44" customWidth="1"/>
    <col min="14601" max="14601" width="4.140625" style="44" customWidth="1"/>
    <col min="14602" max="14602" width="5.42578125" style="44" bestFit="1" customWidth="1"/>
    <col min="14603" max="14603" width="4" style="44" customWidth="1"/>
    <col min="14604" max="14604" width="4.5703125" style="44" bestFit="1" customWidth="1"/>
    <col min="14605" max="14605" width="3.42578125" style="44" customWidth="1"/>
    <col min="14606" max="14606" width="4.42578125" style="44" customWidth="1"/>
    <col min="14607" max="14848" width="11.42578125" style="44"/>
    <col min="14849" max="14849" width="0.140625" style="44" customWidth="1"/>
    <col min="14850" max="14850" width="29.85546875" style="44" customWidth="1"/>
    <col min="14851" max="14856" width="5.42578125" style="44" customWidth="1"/>
    <col min="14857" max="14857" width="4.140625" style="44" customWidth="1"/>
    <col min="14858" max="14858" width="5.42578125" style="44" bestFit="1" customWidth="1"/>
    <col min="14859" max="14859" width="4" style="44" customWidth="1"/>
    <col min="14860" max="14860" width="4.5703125" style="44" bestFit="1" customWidth="1"/>
    <col min="14861" max="14861" width="3.42578125" style="44" customWidth="1"/>
    <col min="14862" max="14862" width="4.42578125" style="44" customWidth="1"/>
    <col min="14863" max="15104" width="11.42578125" style="44"/>
    <col min="15105" max="15105" width="0.140625" style="44" customWidth="1"/>
    <col min="15106" max="15106" width="29.85546875" style="44" customWidth="1"/>
    <col min="15107" max="15112" width="5.42578125" style="44" customWidth="1"/>
    <col min="15113" max="15113" width="4.140625" style="44" customWidth="1"/>
    <col min="15114" max="15114" width="5.42578125" style="44" bestFit="1" customWidth="1"/>
    <col min="15115" max="15115" width="4" style="44" customWidth="1"/>
    <col min="15116" max="15116" width="4.5703125" style="44" bestFit="1" customWidth="1"/>
    <col min="15117" max="15117" width="3.42578125" style="44" customWidth="1"/>
    <col min="15118" max="15118" width="4.42578125" style="44" customWidth="1"/>
    <col min="15119" max="15360" width="11.42578125" style="44"/>
    <col min="15361" max="15361" width="0.140625" style="44" customWidth="1"/>
    <col min="15362" max="15362" width="29.85546875" style="44" customWidth="1"/>
    <col min="15363" max="15368" width="5.42578125" style="44" customWidth="1"/>
    <col min="15369" max="15369" width="4.140625" style="44" customWidth="1"/>
    <col min="15370" max="15370" width="5.42578125" style="44" bestFit="1" customWidth="1"/>
    <col min="15371" max="15371" width="4" style="44" customWidth="1"/>
    <col min="15372" max="15372" width="4.5703125" style="44" bestFit="1" customWidth="1"/>
    <col min="15373" max="15373" width="3.42578125" style="44" customWidth="1"/>
    <col min="15374" max="15374" width="4.42578125" style="44" customWidth="1"/>
    <col min="15375" max="15616" width="11.42578125" style="44"/>
    <col min="15617" max="15617" width="0.140625" style="44" customWidth="1"/>
    <col min="15618" max="15618" width="29.85546875" style="44" customWidth="1"/>
    <col min="15619" max="15624" width="5.42578125" style="44" customWidth="1"/>
    <col min="15625" max="15625" width="4.140625" style="44" customWidth="1"/>
    <col min="15626" max="15626" width="5.42578125" style="44" bestFit="1" customWidth="1"/>
    <col min="15627" max="15627" width="4" style="44" customWidth="1"/>
    <col min="15628" max="15628" width="4.5703125" style="44" bestFit="1" customWidth="1"/>
    <col min="15629" max="15629" width="3.42578125" style="44" customWidth="1"/>
    <col min="15630" max="15630" width="4.42578125" style="44" customWidth="1"/>
    <col min="15631" max="15872" width="11.42578125" style="44"/>
    <col min="15873" max="15873" width="0.140625" style="44" customWidth="1"/>
    <col min="15874" max="15874" width="29.85546875" style="44" customWidth="1"/>
    <col min="15875" max="15880" width="5.42578125" style="44" customWidth="1"/>
    <col min="15881" max="15881" width="4.140625" style="44" customWidth="1"/>
    <col min="15882" max="15882" width="5.42578125" style="44" bestFit="1" customWidth="1"/>
    <col min="15883" max="15883" width="4" style="44" customWidth="1"/>
    <col min="15884" max="15884" width="4.5703125" style="44" bestFit="1" customWidth="1"/>
    <col min="15885" max="15885" width="3.42578125" style="44" customWidth="1"/>
    <col min="15886" max="15886" width="4.42578125" style="44" customWidth="1"/>
    <col min="15887" max="16128" width="11.42578125" style="44"/>
    <col min="16129" max="16129" width="0.140625" style="44" customWidth="1"/>
    <col min="16130" max="16130" width="29.85546875" style="44" customWidth="1"/>
    <col min="16131" max="16136" width="5.42578125" style="44" customWidth="1"/>
    <col min="16137" max="16137" width="4.140625" style="44" customWidth="1"/>
    <col min="16138" max="16138" width="5.42578125" style="44" bestFit="1" customWidth="1"/>
    <col min="16139" max="16139" width="4" style="44" customWidth="1"/>
    <col min="16140" max="16140" width="4.5703125" style="44" bestFit="1" customWidth="1"/>
    <col min="16141" max="16141" width="3.42578125" style="44" customWidth="1"/>
    <col min="16142" max="16142" width="4.42578125" style="44" customWidth="1"/>
    <col min="16143" max="16384" width="11.42578125" style="44"/>
  </cols>
  <sheetData>
    <row r="1" spans="1:21" ht="23.25">
      <c r="B1" s="127" t="s">
        <v>73</v>
      </c>
      <c r="G1" s="64"/>
      <c r="H1" s="64"/>
      <c r="I1" s="64"/>
      <c r="J1" s="79"/>
      <c r="K1" s="79"/>
      <c r="L1" s="79"/>
      <c r="M1" s="79"/>
    </row>
    <row r="2" spans="1:21" ht="12" customHeight="1">
      <c r="B2" s="127"/>
      <c r="G2" s="64"/>
      <c r="H2" s="64"/>
      <c r="I2" s="64"/>
      <c r="J2" s="79"/>
      <c r="K2" s="79"/>
      <c r="L2" s="79"/>
      <c r="M2" s="79"/>
    </row>
    <row r="3" spans="1:21" ht="12.75" customHeight="1"/>
    <row r="4" spans="1:21" ht="50.25" customHeight="1">
      <c r="A4" s="65"/>
      <c r="B4" s="157" t="s">
        <v>3</v>
      </c>
      <c r="C4" s="366" t="s">
        <v>202</v>
      </c>
      <c r="D4" s="367"/>
      <c r="E4" s="367"/>
      <c r="F4" s="366" t="s">
        <v>42</v>
      </c>
      <c r="G4" s="367"/>
      <c r="H4" s="367"/>
      <c r="I4" s="366" t="s">
        <v>41</v>
      </c>
      <c r="J4" s="367"/>
      <c r="K4" s="367"/>
      <c r="L4" s="367"/>
      <c r="M4" s="367"/>
      <c r="N4" s="367"/>
    </row>
    <row r="5" spans="1:21" ht="41.25" customHeight="1">
      <c r="A5" s="65"/>
      <c r="B5" s="139"/>
      <c r="C5" s="140" t="s">
        <v>1</v>
      </c>
      <c r="D5" s="141" t="s">
        <v>2</v>
      </c>
      <c r="E5" s="142" t="s">
        <v>0</v>
      </c>
      <c r="F5" s="140" t="s">
        <v>1</v>
      </c>
      <c r="G5" s="141" t="s">
        <v>2</v>
      </c>
      <c r="H5" s="142" t="s">
        <v>0</v>
      </c>
      <c r="I5" s="368" t="s">
        <v>1</v>
      </c>
      <c r="J5" s="369"/>
      <c r="K5" s="370" t="s">
        <v>2</v>
      </c>
      <c r="L5" s="370"/>
      <c r="M5" s="370" t="s">
        <v>0</v>
      </c>
      <c r="N5" s="370"/>
    </row>
    <row r="6" spans="1:21" ht="2.25" customHeight="1">
      <c r="B6" s="84"/>
      <c r="C6" s="136"/>
      <c r="D6" s="137"/>
      <c r="E6" s="138"/>
      <c r="F6" s="136"/>
      <c r="G6" s="137"/>
      <c r="H6" s="138"/>
      <c r="I6" s="136"/>
      <c r="J6" s="138"/>
      <c r="K6" s="137"/>
      <c r="L6" s="137"/>
      <c r="M6" s="137"/>
      <c r="N6" s="137"/>
      <c r="S6" s="104"/>
      <c r="U6" s="104"/>
    </row>
    <row r="7" spans="1:21" s="91" customFormat="1" ht="33" customHeight="1">
      <c r="A7" s="355" t="s">
        <v>40</v>
      </c>
      <c r="B7" s="143" t="s">
        <v>8</v>
      </c>
      <c r="C7" s="161">
        <v>51</v>
      </c>
      <c r="D7" s="162">
        <v>17</v>
      </c>
      <c r="E7" s="162">
        <v>40.07891754297691</v>
      </c>
      <c r="F7" s="163">
        <v>2</v>
      </c>
      <c r="G7" s="162">
        <v>2</v>
      </c>
      <c r="H7" s="162">
        <v>2</v>
      </c>
      <c r="I7" s="144">
        <v>46.707270040816269</v>
      </c>
      <c r="J7" s="152">
        <v>36</v>
      </c>
      <c r="K7" s="145">
        <v>81</v>
      </c>
      <c r="L7" s="174" t="s">
        <v>203</v>
      </c>
      <c r="M7" s="145">
        <v>58</v>
      </c>
      <c r="N7" s="152">
        <v>42</v>
      </c>
    </row>
    <row r="8" spans="1:21" ht="33" customHeight="1">
      <c r="A8" s="365"/>
      <c r="B8" s="99" t="s">
        <v>10</v>
      </c>
      <c r="C8" s="164">
        <v>75</v>
      </c>
      <c r="D8" s="165">
        <v>30</v>
      </c>
      <c r="E8" s="165">
        <v>65</v>
      </c>
      <c r="F8" s="164">
        <v>13</v>
      </c>
      <c r="G8" s="165">
        <v>30</v>
      </c>
      <c r="H8" s="165">
        <v>17</v>
      </c>
      <c r="I8" s="97">
        <v>12</v>
      </c>
      <c r="J8" s="153">
        <v>70</v>
      </c>
      <c r="K8" s="98">
        <v>40</v>
      </c>
      <c r="L8" s="172" t="s">
        <v>204</v>
      </c>
      <c r="M8" s="98">
        <v>18</v>
      </c>
      <c r="N8" s="153">
        <v>65</v>
      </c>
    </row>
    <row r="9" spans="1:21" ht="33" customHeight="1">
      <c r="A9" s="365"/>
      <c r="B9" s="100" t="s">
        <v>12</v>
      </c>
      <c r="C9" s="166">
        <v>54</v>
      </c>
      <c r="D9" s="167">
        <v>24</v>
      </c>
      <c r="E9" s="167">
        <v>50</v>
      </c>
      <c r="F9" s="166">
        <v>10</v>
      </c>
      <c r="G9" s="167">
        <v>13</v>
      </c>
      <c r="H9" s="167">
        <v>10</v>
      </c>
      <c r="I9" s="95">
        <v>35.92189595200518</v>
      </c>
      <c r="J9" s="154">
        <v>59</v>
      </c>
      <c r="K9" s="96">
        <v>62.344294134940384</v>
      </c>
      <c r="L9" s="171" t="s">
        <v>205</v>
      </c>
      <c r="M9" s="96">
        <v>40</v>
      </c>
      <c r="N9" s="154">
        <v>58</v>
      </c>
    </row>
    <row r="10" spans="1:21" ht="33" customHeight="1">
      <c r="A10" s="365"/>
      <c r="B10" s="99" t="s">
        <v>13</v>
      </c>
      <c r="C10" s="164">
        <v>70</v>
      </c>
      <c r="D10" s="165">
        <v>50</v>
      </c>
      <c r="E10" s="165">
        <v>66</v>
      </c>
      <c r="F10" s="164">
        <v>2</v>
      </c>
      <c r="G10" s="165">
        <v>4</v>
      </c>
      <c r="H10" s="165">
        <v>3</v>
      </c>
      <c r="I10" s="97">
        <v>28</v>
      </c>
      <c r="J10" s="153">
        <v>62</v>
      </c>
      <c r="K10" s="98">
        <v>46.258563002167421</v>
      </c>
      <c r="L10" s="172" t="s">
        <v>206</v>
      </c>
      <c r="M10" s="98">
        <v>32</v>
      </c>
      <c r="N10" s="153">
        <v>63</v>
      </c>
    </row>
    <row r="11" spans="1:21" ht="33" customHeight="1">
      <c r="A11" s="365"/>
      <c r="B11" s="100" t="s">
        <v>14</v>
      </c>
      <c r="C11" s="166">
        <v>42</v>
      </c>
      <c r="D11" s="167">
        <v>14</v>
      </c>
      <c r="E11" s="167">
        <v>38</v>
      </c>
      <c r="F11" s="166">
        <v>5</v>
      </c>
      <c r="G11" s="167">
        <v>13</v>
      </c>
      <c r="H11" s="167">
        <v>6</v>
      </c>
      <c r="I11" s="95">
        <v>52</v>
      </c>
      <c r="J11" s="154">
        <v>53</v>
      </c>
      <c r="K11" s="96">
        <v>74</v>
      </c>
      <c r="L11" s="171" t="s">
        <v>207</v>
      </c>
      <c r="M11" s="96">
        <v>55</v>
      </c>
      <c r="N11" s="154">
        <v>54</v>
      </c>
    </row>
    <row r="12" spans="1:21" ht="33" customHeight="1">
      <c r="A12" s="365"/>
      <c r="B12" s="99" t="s">
        <v>15</v>
      </c>
      <c r="C12" s="164">
        <v>41</v>
      </c>
      <c r="D12" s="165">
        <v>33</v>
      </c>
      <c r="E12" s="165">
        <v>40</v>
      </c>
      <c r="F12" s="164">
        <v>4</v>
      </c>
      <c r="G12" s="165">
        <v>9</v>
      </c>
      <c r="H12" s="165">
        <v>5</v>
      </c>
      <c r="I12" s="97">
        <v>54</v>
      </c>
      <c r="J12" s="153">
        <v>64</v>
      </c>
      <c r="K12" s="98">
        <v>58</v>
      </c>
      <c r="L12" s="172" t="s">
        <v>208</v>
      </c>
      <c r="M12" s="98">
        <v>55</v>
      </c>
      <c r="N12" s="153">
        <v>62</v>
      </c>
    </row>
    <row r="13" spans="1:21" ht="33" customHeight="1">
      <c r="A13" s="365"/>
      <c r="B13" s="100" t="s">
        <v>16</v>
      </c>
      <c r="C13" s="166">
        <v>44</v>
      </c>
      <c r="D13" s="167">
        <v>16</v>
      </c>
      <c r="E13" s="167">
        <v>38</v>
      </c>
      <c r="F13" s="166">
        <v>15.025835610384322</v>
      </c>
      <c r="G13" s="167">
        <v>21</v>
      </c>
      <c r="H13" s="167">
        <v>17</v>
      </c>
      <c r="I13" s="95">
        <v>41.290534513235826</v>
      </c>
      <c r="J13" s="154">
        <v>35</v>
      </c>
      <c r="K13" s="96">
        <v>62</v>
      </c>
      <c r="L13" s="171" t="s">
        <v>209</v>
      </c>
      <c r="M13" s="96">
        <v>45</v>
      </c>
      <c r="N13" s="154">
        <v>35</v>
      </c>
    </row>
    <row r="14" spans="1:21" ht="33" customHeight="1">
      <c r="A14" s="365"/>
      <c r="B14" s="99" t="s">
        <v>17</v>
      </c>
      <c r="C14" s="164">
        <v>20</v>
      </c>
      <c r="D14" s="165">
        <v>10</v>
      </c>
      <c r="E14" s="165">
        <v>18</v>
      </c>
      <c r="F14" s="164">
        <v>16</v>
      </c>
      <c r="G14" s="165">
        <v>17</v>
      </c>
      <c r="H14" s="165">
        <v>16</v>
      </c>
      <c r="I14" s="97">
        <v>64</v>
      </c>
      <c r="J14" s="153">
        <v>25</v>
      </c>
      <c r="K14" s="98">
        <v>72</v>
      </c>
      <c r="L14" s="172" t="s">
        <v>210</v>
      </c>
      <c r="M14" s="98">
        <v>65</v>
      </c>
      <c r="N14" s="153">
        <v>25</v>
      </c>
    </row>
    <row r="15" spans="1:21" ht="33" customHeight="1">
      <c r="A15" s="365"/>
      <c r="B15" s="100" t="s">
        <v>21</v>
      </c>
      <c r="C15" s="166">
        <v>79</v>
      </c>
      <c r="D15" s="167">
        <v>64</v>
      </c>
      <c r="E15" s="167">
        <v>76.725334525731327</v>
      </c>
      <c r="F15" s="166">
        <v>3</v>
      </c>
      <c r="G15" s="168">
        <v>1</v>
      </c>
      <c r="H15" s="167">
        <v>2.5225260997432422</v>
      </c>
      <c r="I15" s="95">
        <v>19</v>
      </c>
      <c r="J15" s="154">
        <v>49</v>
      </c>
      <c r="K15" s="96">
        <v>35</v>
      </c>
      <c r="L15" s="171" t="s">
        <v>211</v>
      </c>
      <c r="M15" s="96">
        <v>20</v>
      </c>
      <c r="N15" s="154">
        <v>49</v>
      </c>
    </row>
    <row r="16" spans="1:21" ht="33" customHeight="1">
      <c r="A16" s="365"/>
      <c r="B16" s="99" t="s">
        <v>38</v>
      </c>
      <c r="C16" s="164">
        <v>42</v>
      </c>
      <c r="D16" s="165">
        <v>28</v>
      </c>
      <c r="E16" s="165">
        <v>39</v>
      </c>
      <c r="F16" s="164">
        <v>2</v>
      </c>
      <c r="G16" s="165">
        <v>4</v>
      </c>
      <c r="H16" s="165">
        <v>2</v>
      </c>
      <c r="I16" s="97">
        <v>56</v>
      </c>
      <c r="J16" s="153">
        <v>45</v>
      </c>
      <c r="K16" s="98">
        <v>68</v>
      </c>
      <c r="L16" s="172" t="s">
        <v>212</v>
      </c>
      <c r="M16" s="98">
        <v>58</v>
      </c>
      <c r="N16" s="153">
        <v>47</v>
      </c>
    </row>
    <row r="17" spans="1:15" ht="33" customHeight="1">
      <c r="A17" s="365"/>
      <c r="B17" s="100" t="s">
        <v>37</v>
      </c>
      <c r="C17" s="166">
        <v>55</v>
      </c>
      <c r="D17" s="167">
        <v>31</v>
      </c>
      <c r="E17" s="167">
        <v>50</v>
      </c>
      <c r="F17" s="166">
        <v>8</v>
      </c>
      <c r="G17" s="167">
        <v>19</v>
      </c>
      <c r="H17" s="167">
        <v>10</v>
      </c>
      <c r="I17" s="95">
        <v>37</v>
      </c>
      <c r="J17" s="154">
        <v>61</v>
      </c>
      <c r="K17" s="96">
        <v>50</v>
      </c>
      <c r="L17" s="171" t="s">
        <v>213</v>
      </c>
      <c r="M17" s="96">
        <v>40</v>
      </c>
      <c r="N17" s="154">
        <v>62</v>
      </c>
    </row>
    <row r="18" spans="1:15" ht="33" customHeight="1">
      <c r="A18" s="365"/>
      <c r="B18" s="99" t="s">
        <v>196</v>
      </c>
      <c r="C18" s="164">
        <v>46</v>
      </c>
      <c r="D18" s="165">
        <v>47</v>
      </c>
      <c r="E18" s="165">
        <v>46</v>
      </c>
      <c r="F18" s="164">
        <v>5</v>
      </c>
      <c r="G18" s="165">
        <v>7</v>
      </c>
      <c r="H18" s="165">
        <v>5</v>
      </c>
      <c r="I18" s="97">
        <v>49.101024966826159</v>
      </c>
      <c r="J18" s="153">
        <v>38</v>
      </c>
      <c r="K18" s="98">
        <v>46</v>
      </c>
      <c r="L18" s="172" t="s">
        <v>209</v>
      </c>
      <c r="M18" s="98">
        <v>49</v>
      </c>
      <c r="N18" s="153">
        <v>38</v>
      </c>
      <c r="O18" s="44" t="s">
        <v>40</v>
      </c>
    </row>
    <row r="19" spans="1:15" ht="33" customHeight="1">
      <c r="A19" s="365"/>
      <c r="B19" s="100" t="s">
        <v>27</v>
      </c>
      <c r="C19" s="166">
        <v>57</v>
      </c>
      <c r="D19" s="167">
        <v>29</v>
      </c>
      <c r="E19" s="167">
        <v>51</v>
      </c>
      <c r="F19" s="166">
        <v>10</v>
      </c>
      <c r="G19" s="167">
        <v>18</v>
      </c>
      <c r="H19" s="167">
        <v>12</v>
      </c>
      <c r="I19" s="95">
        <v>32.68152687240989</v>
      </c>
      <c r="J19" s="154">
        <v>57</v>
      </c>
      <c r="K19" s="96">
        <v>52</v>
      </c>
      <c r="L19" s="171" t="s">
        <v>214</v>
      </c>
      <c r="M19" s="96">
        <v>37</v>
      </c>
      <c r="N19" s="154">
        <v>57</v>
      </c>
    </row>
    <row r="20" spans="1:15" ht="33" customHeight="1">
      <c r="A20" s="365"/>
      <c r="B20" s="99" t="s">
        <v>28</v>
      </c>
      <c r="C20" s="164">
        <v>87</v>
      </c>
      <c r="D20" s="165">
        <v>85</v>
      </c>
      <c r="E20" s="165">
        <v>87</v>
      </c>
      <c r="F20" s="164">
        <v>11</v>
      </c>
      <c r="G20" s="165">
        <v>15</v>
      </c>
      <c r="H20" s="165">
        <v>12</v>
      </c>
      <c r="I20" s="97">
        <v>1</v>
      </c>
      <c r="J20" s="153">
        <v>64</v>
      </c>
      <c r="K20" s="98">
        <v>0</v>
      </c>
      <c r="L20" s="153">
        <v>13</v>
      </c>
      <c r="M20" s="98">
        <v>1</v>
      </c>
      <c r="N20" s="153">
        <v>72</v>
      </c>
    </row>
    <row r="21" spans="1:15" s="91" customFormat="1" ht="33" customHeight="1">
      <c r="A21" s="365"/>
      <c r="B21" s="148" t="s">
        <v>0</v>
      </c>
      <c r="C21" s="169">
        <v>53</v>
      </c>
      <c r="D21" s="170">
        <v>36</v>
      </c>
      <c r="E21" s="170">
        <v>50</v>
      </c>
      <c r="F21" s="169">
        <v>7</v>
      </c>
      <c r="G21" s="170">
        <v>12</v>
      </c>
      <c r="H21" s="170">
        <v>8.1067339995613441</v>
      </c>
      <c r="I21" s="149">
        <v>40</v>
      </c>
      <c r="J21" s="156">
        <v>51</v>
      </c>
      <c r="K21" s="150">
        <v>51</v>
      </c>
      <c r="L21" s="173" t="s">
        <v>212</v>
      </c>
      <c r="M21" s="150">
        <v>42</v>
      </c>
      <c r="N21" s="156">
        <v>52</v>
      </c>
    </row>
    <row r="22" spans="1:15">
      <c r="M22" s="44" t="s">
        <v>34</v>
      </c>
    </row>
    <row r="23" spans="1:15" ht="15" customHeight="1">
      <c r="B23" s="357" t="s">
        <v>48</v>
      </c>
      <c r="C23" s="356"/>
    </row>
  </sheetData>
  <mergeCells count="8">
    <mergeCell ref="A7:A21"/>
    <mergeCell ref="B23:C23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3"/>
  <sheetViews>
    <sheetView zoomScaleNormal="100" zoomScaleSheetLayoutView="100" workbookViewId="0">
      <selection activeCell="A2" sqref="A2:XFD2"/>
    </sheetView>
  </sheetViews>
  <sheetFormatPr baseColWidth="10" defaultColWidth="11.42578125" defaultRowHeight="12.75"/>
  <cols>
    <col min="1" max="1" width="4.5703125" style="44" customWidth="1"/>
    <col min="2" max="2" width="29.85546875" style="44" customWidth="1"/>
    <col min="3" max="14" width="4.5703125" style="44" customWidth="1"/>
    <col min="15" max="16384" width="11.42578125" style="44"/>
  </cols>
  <sheetData>
    <row r="1" spans="1:21" ht="23.25">
      <c r="B1" s="127" t="s">
        <v>74</v>
      </c>
      <c r="G1" s="64"/>
      <c r="H1" s="64"/>
      <c r="I1" s="64"/>
      <c r="J1" s="79"/>
      <c r="K1" s="79"/>
      <c r="L1" s="79"/>
      <c r="M1" s="79"/>
    </row>
    <row r="2" spans="1:21" ht="23.25">
      <c r="B2" s="127"/>
      <c r="G2" s="64"/>
      <c r="H2" s="64"/>
      <c r="I2" s="64"/>
      <c r="J2" s="79"/>
      <c r="K2" s="79"/>
      <c r="L2" s="79"/>
      <c r="M2" s="79"/>
    </row>
    <row r="3" spans="1:21" ht="12.75" customHeight="1"/>
    <row r="4" spans="1:21" ht="50.25" customHeight="1">
      <c r="A4" s="65"/>
      <c r="B4" s="157" t="s">
        <v>3</v>
      </c>
      <c r="C4" s="366" t="s">
        <v>202</v>
      </c>
      <c r="D4" s="367"/>
      <c r="E4" s="367"/>
      <c r="F4" s="366" t="s">
        <v>42</v>
      </c>
      <c r="G4" s="367"/>
      <c r="H4" s="367"/>
      <c r="I4" s="366" t="s">
        <v>41</v>
      </c>
      <c r="J4" s="367"/>
      <c r="K4" s="367"/>
      <c r="L4" s="367"/>
      <c r="M4" s="367"/>
      <c r="N4" s="367"/>
    </row>
    <row r="5" spans="1:21" ht="41.25" customHeight="1">
      <c r="A5" s="65"/>
      <c r="B5" s="139"/>
      <c r="C5" s="140" t="s">
        <v>1</v>
      </c>
      <c r="D5" s="141" t="s">
        <v>2</v>
      </c>
      <c r="E5" s="142" t="s">
        <v>0</v>
      </c>
      <c r="F5" s="140" t="s">
        <v>1</v>
      </c>
      <c r="G5" s="141" t="s">
        <v>2</v>
      </c>
      <c r="H5" s="142" t="s">
        <v>0</v>
      </c>
      <c r="I5" s="368" t="s">
        <v>1</v>
      </c>
      <c r="J5" s="369"/>
      <c r="K5" s="370" t="s">
        <v>2</v>
      </c>
      <c r="L5" s="370"/>
      <c r="M5" s="370" t="s">
        <v>0</v>
      </c>
      <c r="N5" s="370"/>
    </row>
    <row r="6" spans="1:21" ht="2.25" customHeight="1">
      <c r="B6" s="139"/>
      <c r="C6" s="140"/>
      <c r="D6" s="141"/>
      <c r="E6" s="142"/>
      <c r="F6" s="140"/>
      <c r="G6" s="141"/>
      <c r="H6" s="142"/>
      <c r="I6" s="140"/>
      <c r="J6" s="142"/>
      <c r="K6" s="141"/>
      <c r="L6" s="141"/>
      <c r="M6" s="141"/>
      <c r="N6" s="141"/>
      <c r="S6" s="104"/>
      <c r="U6" s="104"/>
    </row>
    <row r="7" spans="1:21" ht="2.25" customHeight="1">
      <c r="A7" s="355" t="s">
        <v>40</v>
      </c>
      <c r="B7" s="84"/>
      <c r="C7" s="136"/>
      <c r="D7" s="137"/>
      <c r="E7" s="138"/>
      <c r="F7" s="136"/>
      <c r="G7" s="137"/>
      <c r="H7" s="138"/>
      <c r="I7" s="136"/>
      <c r="J7" s="138"/>
      <c r="K7" s="137"/>
      <c r="L7" s="137"/>
      <c r="M7" s="137"/>
      <c r="N7" s="137"/>
    </row>
    <row r="8" spans="1:21" s="91" customFormat="1" ht="33" customHeight="1">
      <c r="A8" s="365"/>
      <c r="B8" s="143" t="s">
        <v>8</v>
      </c>
      <c r="C8" s="161">
        <v>51.85695930215234</v>
      </c>
      <c r="D8" s="162">
        <v>15.463859403435395</v>
      </c>
      <c r="E8" s="162">
        <v>40.07891754297691</v>
      </c>
      <c r="F8" s="161">
        <v>1.4357706570314739</v>
      </c>
      <c r="G8" s="162">
        <v>5.219020248381093</v>
      </c>
      <c r="H8" s="162">
        <v>2.660158571122583</v>
      </c>
      <c r="I8" s="144">
        <v>46.707270040816269</v>
      </c>
      <c r="J8" s="152">
        <v>40.975017275766895</v>
      </c>
      <c r="K8" s="145">
        <v>79.317120348183508</v>
      </c>
      <c r="L8" s="152">
        <v>38.210278332237699</v>
      </c>
      <c r="M8" s="145">
        <v>57.260923885900674</v>
      </c>
      <c r="N8" s="152">
        <v>39.735602247684312</v>
      </c>
    </row>
    <row r="9" spans="1:21" ht="33" customHeight="1">
      <c r="A9" s="365"/>
      <c r="B9" s="99" t="s">
        <v>10</v>
      </c>
      <c r="C9" s="164">
        <v>71.47568372724848</v>
      </c>
      <c r="D9" s="165">
        <v>47.62631910551903</v>
      </c>
      <c r="E9" s="165">
        <v>65.999512047898065</v>
      </c>
      <c r="F9" s="164">
        <v>17.287711597456958</v>
      </c>
      <c r="G9" s="165">
        <v>29.972815753096171</v>
      </c>
      <c r="H9" s="165">
        <v>20.200401693336129</v>
      </c>
      <c r="I9" s="97">
        <v>11.236604675294476</v>
      </c>
      <c r="J9" s="153">
        <v>52.410365700955943</v>
      </c>
      <c r="K9" s="98">
        <v>22.400865141384795</v>
      </c>
      <c r="L9" s="153">
        <v>37.217139750200054</v>
      </c>
      <c r="M9" s="98">
        <v>13.800086258765804</v>
      </c>
      <c r="N9" s="153">
        <v>46.747539553771318</v>
      </c>
    </row>
    <row r="10" spans="1:21" ht="33" customHeight="1">
      <c r="A10" s="365"/>
      <c r="B10" s="100" t="s">
        <v>12</v>
      </c>
      <c r="C10" s="166">
        <v>54.377110228860239</v>
      </c>
      <c r="D10" s="167">
        <v>24.469455324389379</v>
      </c>
      <c r="E10" s="167">
        <v>50.463532750579951</v>
      </c>
      <c r="F10" s="166">
        <v>9.7009938191346858</v>
      </c>
      <c r="G10" s="167">
        <v>13.186250540670164</v>
      </c>
      <c r="H10" s="167">
        <v>10.157058403770097</v>
      </c>
      <c r="I10" s="95">
        <v>35.92189595200518</v>
      </c>
      <c r="J10" s="154">
        <v>58.20986041212285</v>
      </c>
      <c r="K10" s="96">
        <v>62.344294134940384</v>
      </c>
      <c r="L10" s="154">
        <v>52.882412780082042</v>
      </c>
      <c r="M10" s="96">
        <v>39.379408845650175</v>
      </c>
      <c r="N10" s="154">
        <v>57.107191036392493</v>
      </c>
    </row>
    <row r="11" spans="1:21" ht="33" customHeight="1">
      <c r="A11" s="365"/>
      <c r="B11" s="99" t="s">
        <v>13</v>
      </c>
      <c r="C11" s="164">
        <v>67.208456284448914</v>
      </c>
      <c r="D11" s="165">
        <v>50.393830432673383</v>
      </c>
      <c r="E11" s="165">
        <v>63.311122470955937</v>
      </c>
      <c r="F11" s="164">
        <v>2.6277758951671277</v>
      </c>
      <c r="G11" s="165">
        <v>3.347606565159182</v>
      </c>
      <c r="H11" s="165">
        <v>2.794619953124744</v>
      </c>
      <c r="I11" s="97">
        <v>30.163767820383963</v>
      </c>
      <c r="J11" s="153">
        <v>62.691045213858921</v>
      </c>
      <c r="K11" s="98">
        <v>46.258563002167421</v>
      </c>
      <c r="L11" s="153">
        <v>70.702036901809251</v>
      </c>
      <c r="M11" s="98">
        <v>33.894257575919191</v>
      </c>
      <c r="N11" s="153">
        <v>65.240384114069357</v>
      </c>
    </row>
    <row r="12" spans="1:21" ht="33" customHeight="1">
      <c r="A12" s="365"/>
      <c r="B12" s="100" t="s">
        <v>50</v>
      </c>
      <c r="C12" s="166">
        <v>42.806622053693708</v>
      </c>
      <c r="D12" s="167">
        <v>21.001599573359016</v>
      </c>
      <c r="E12" s="167">
        <v>39.550000000000004</v>
      </c>
      <c r="F12" s="166">
        <v>3.7078814715552015</v>
      </c>
      <c r="G12" s="167">
        <v>6.0521482106826463</v>
      </c>
      <c r="H12" s="167">
        <v>4.0579999999999998</v>
      </c>
      <c r="I12" s="95">
        <v>53.48549647475123</v>
      </c>
      <c r="J12" s="154">
        <v>59.439017058831979</v>
      </c>
      <c r="K12" s="96">
        <v>72.946252215958339</v>
      </c>
      <c r="L12" s="154">
        <v>52.667496923962865</v>
      </c>
      <c r="M12" s="96">
        <v>59</v>
      </c>
      <c r="N12" s="154">
        <v>58.129929835664861</v>
      </c>
    </row>
    <row r="13" spans="1:21" ht="33" customHeight="1">
      <c r="A13" s="365"/>
      <c r="B13" s="99" t="s">
        <v>16</v>
      </c>
      <c r="C13" s="164">
        <v>43.683629876379868</v>
      </c>
      <c r="D13" s="165">
        <v>24.60136978093626</v>
      </c>
      <c r="E13" s="165">
        <v>40.237652557801063</v>
      </c>
      <c r="F13" s="164">
        <v>15.025835610384322</v>
      </c>
      <c r="G13" s="165">
        <v>14.525353208887406</v>
      </c>
      <c r="H13" s="165">
        <v>14.935455802369969</v>
      </c>
      <c r="I13" s="97">
        <v>41.290534513235826</v>
      </c>
      <c r="J13" s="153">
        <v>46.351529255427437</v>
      </c>
      <c r="K13" s="98">
        <v>60.873277010176331</v>
      </c>
      <c r="L13" s="153">
        <v>45.374630299047013</v>
      </c>
      <c r="M13" s="98">
        <v>44.826891639828993</v>
      </c>
      <c r="N13" s="153">
        <v>46.114521533542536</v>
      </c>
    </row>
    <row r="14" spans="1:21" ht="33" customHeight="1">
      <c r="A14" s="365"/>
      <c r="B14" s="100" t="s">
        <v>17</v>
      </c>
      <c r="C14" s="166">
        <v>16.450666685527477</v>
      </c>
      <c r="D14" s="167">
        <v>11.14223725294808</v>
      </c>
      <c r="E14" s="167">
        <v>15.695122856227528</v>
      </c>
      <c r="F14" s="166">
        <v>4.479581019094959</v>
      </c>
      <c r="G14" s="167">
        <v>21.399687389206207</v>
      </c>
      <c r="H14" s="167">
        <v>6.8878040389919706</v>
      </c>
      <c r="I14" s="95">
        <v>79.06975229537754</v>
      </c>
      <c r="J14" s="154">
        <v>25.746903234962538</v>
      </c>
      <c r="K14" s="96">
        <v>67.458075357845743</v>
      </c>
      <c r="L14" s="154">
        <v>43.767755863734479</v>
      </c>
      <c r="M14" s="96">
        <v>77.417073104780485</v>
      </c>
      <c r="N14" s="154">
        <v>27.908228569619659</v>
      </c>
    </row>
    <row r="15" spans="1:21" ht="33" customHeight="1">
      <c r="A15" s="365"/>
      <c r="B15" s="99" t="s">
        <v>21</v>
      </c>
      <c r="C15" s="164">
        <v>79.421516404445683</v>
      </c>
      <c r="D15" s="165">
        <v>50.944215270957194</v>
      </c>
      <c r="E15" s="165">
        <v>76.725334525731327</v>
      </c>
      <c r="F15" s="164">
        <v>2.2354634750198468</v>
      </c>
      <c r="G15" s="165">
        <v>5.2674432064153089</v>
      </c>
      <c r="H15" s="165">
        <v>2.5225260997432422</v>
      </c>
      <c r="I15" s="97">
        <v>18.343020120534543</v>
      </c>
      <c r="J15" s="153">
        <v>40.587285712292413</v>
      </c>
      <c r="K15" s="98">
        <v>43.788341522627491</v>
      </c>
      <c r="L15" s="153">
        <v>44.395541989067915</v>
      </c>
      <c r="M15" s="98">
        <v>20.752139374525509</v>
      </c>
      <c r="N15" s="154">
        <v>41.348108899966704</v>
      </c>
      <c r="O15" s="44" t="s">
        <v>40</v>
      </c>
    </row>
    <row r="16" spans="1:21" ht="33" customHeight="1">
      <c r="A16" s="365"/>
      <c r="B16" s="100" t="s">
        <v>216</v>
      </c>
      <c r="C16" s="166">
        <v>44.950259403520313</v>
      </c>
      <c r="D16" s="167">
        <v>24.170376288033967</v>
      </c>
      <c r="E16" s="167">
        <v>40.763401515840869</v>
      </c>
      <c r="F16" s="166">
        <v>2.8726610171561959</v>
      </c>
      <c r="G16" s="167">
        <v>7.4449152011447914</v>
      </c>
      <c r="H16" s="167">
        <v>3.7939067425684385</v>
      </c>
      <c r="I16" s="95">
        <v>52.17707957932339</v>
      </c>
      <c r="J16" s="154">
        <v>44.658768470644375</v>
      </c>
      <c r="K16" s="96">
        <v>68.384708510821241</v>
      </c>
      <c r="L16" s="154">
        <v>44.247074958000162</v>
      </c>
      <c r="M16" s="96">
        <v>55.442691741590579</v>
      </c>
      <c r="N16" s="154">
        <v>44.555770088618516</v>
      </c>
    </row>
    <row r="17" spans="1:14" ht="33" customHeight="1">
      <c r="A17" s="365"/>
      <c r="B17" s="99" t="s">
        <v>37</v>
      </c>
      <c r="C17" s="164">
        <v>56.705996067089671</v>
      </c>
      <c r="D17" s="165">
        <v>34.759797064829193</v>
      </c>
      <c r="E17" s="165">
        <v>52.098294229686267</v>
      </c>
      <c r="F17" s="164">
        <v>9.7268279519944976</v>
      </c>
      <c r="G17" s="165">
        <v>19.983756900685918</v>
      </c>
      <c r="H17" s="165">
        <v>11.880315686163598</v>
      </c>
      <c r="I17" s="97">
        <v>33.567175980915671</v>
      </c>
      <c r="J17" s="153">
        <v>64.306764164432607</v>
      </c>
      <c r="K17" s="98">
        <v>45.256446034484959</v>
      </c>
      <c r="L17" s="153">
        <v>55.269108844746341</v>
      </c>
      <c r="M17" s="98">
        <v>36.021390084150042</v>
      </c>
      <c r="N17" s="153">
        <v>61.926973738224454</v>
      </c>
    </row>
    <row r="18" spans="1:14" ht="33" customHeight="1">
      <c r="A18" s="365"/>
      <c r="B18" s="100" t="s">
        <v>196</v>
      </c>
      <c r="C18" s="166">
        <v>46.308357860118107</v>
      </c>
      <c r="D18" s="167">
        <v>46.598822780494395</v>
      </c>
      <c r="E18" s="167">
        <v>46.365373982024082</v>
      </c>
      <c r="F18" s="166">
        <v>4.5906171730555796</v>
      </c>
      <c r="G18" s="167">
        <v>5.3387206711624593</v>
      </c>
      <c r="H18" s="167">
        <v>4.7374643730241042</v>
      </c>
      <c r="I18" s="95">
        <v>49.101024966826159</v>
      </c>
      <c r="J18" s="154">
        <v>38.556563482919081</v>
      </c>
      <c r="K18" s="96">
        <v>48.062456548342929</v>
      </c>
      <c r="L18" s="154">
        <v>38.502327515775981</v>
      </c>
      <c r="M18" s="96">
        <v>48.897161644951765</v>
      </c>
      <c r="N18" s="154">
        <v>38.546081259385289</v>
      </c>
    </row>
    <row r="19" spans="1:14" ht="33" customHeight="1">
      <c r="B19" s="99" t="s">
        <v>27</v>
      </c>
      <c r="C19" s="164">
        <v>57.024081126956276</v>
      </c>
      <c r="D19" s="165">
        <v>32.350801932885446</v>
      </c>
      <c r="E19" s="165">
        <v>51.504177315726949</v>
      </c>
      <c r="F19" s="164">
        <v>10.294392000633888</v>
      </c>
      <c r="G19" s="165">
        <v>11.633056171637925</v>
      </c>
      <c r="H19" s="165">
        <v>10.593877829062304</v>
      </c>
      <c r="I19" s="97">
        <v>32.68152687240989</v>
      </c>
      <c r="J19" s="153">
        <v>60.17035873887442</v>
      </c>
      <c r="K19" s="98">
        <v>56.016141895476565</v>
      </c>
      <c r="L19" s="153">
        <v>51.078962541157779</v>
      </c>
      <c r="M19" s="98">
        <v>37.901944855210921</v>
      </c>
      <c r="N19" s="153">
        <v>57.083227257348177</v>
      </c>
    </row>
    <row r="20" spans="1:14" ht="33" customHeight="1">
      <c r="B20" s="100" t="s">
        <v>28</v>
      </c>
      <c r="C20" s="166">
        <v>86.823689684350782</v>
      </c>
      <c r="D20" s="167">
        <v>82.569619001144886</v>
      </c>
      <c r="E20" s="167">
        <v>85.801833260550168</v>
      </c>
      <c r="F20" s="166">
        <v>11.424411650146798</v>
      </c>
      <c r="G20" s="167">
        <v>15.454212327447875</v>
      </c>
      <c r="H20" s="167">
        <v>12.392396908359123</v>
      </c>
      <c r="I20" s="95">
        <v>1.7518986655024149</v>
      </c>
      <c r="J20" s="154">
        <v>83.080344793312037</v>
      </c>
      <c r="K20" s="96">
        <v>1.9761686714071798</v>
      </c>
      <c r="L20" s="154">
        <v>57.029620183666466</v>
      </c>
      <c r="M20" s="96">
        <v>1.805769831090783</v>
      </c>
      <c r="N20" s="154">
        <v>76.232299837687592</v>
      </c>
    </row>
    <row r="21" spans="1:14" s="91" customFormat="1" ht="33" customHeight="1">
      <c r="B21" s="176" t="s">
        <v>0</v>
      </c>
      <c r="C21" s="180">
        <v>53.703610067164398</v>
      </c>
      <c r="D21" s="181">
        <v>37.437380958997373</v>
      </c>
      <c r="E21" s="181">
        <v>50.761771624850368</v>
      </c>
      <c r="F21" s="180">
        <v>7.3088663131409968</v>
      </c>
      <c r="G21" s="181">
        <v>11.720494905193949</v>
      </c>
      <c r="H21" s="181">
        <v>8.1067339995613441</v>
      </c>
      <c r="I21" s="177">
        <v>38.987523619694691</v>
      </c>
      <c r="J21" s="179">
        <v>52.197775370975222</v>
      </c>
      <c r="K21" s="178">
        <v>50.842124135808753</v>
      </c>
      <c r="L21" s="179">
        <v>50.183765520536397</v>
      </c>
      <c r="M21" s="178">
        <v>41.131494375589369</v>
      </c>
      <c r="N21" s="179">
        <v>51.748029349061639</v>
      </c>
    </row>
    <row r="22" spans="1:14">
      <c r="M22" s="44" t="s">
        <v>34</v>
      </c>
    </row>
    <row r="23" spans="1:14">
      <c r="B23" s="357" t="s">
        <v>49</v>
      </c>
      <c r="C23" s="356"/>
    </row>
  </sheetData>
  <mergeCells count="8">
    <mergeCell ref="B23:C23"/>
    <mergeCell ref="A7:A18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3"/>
  <sheetViews>
    <sheetView zoomScaleNormal="100" zoomScaleSheetLayoutView="100" workbookViewId="0">
      <selection activeCell="A2" sqref="A2:XFD2"/>
    </sheetView>
  </sheetViews>
  <sheetFormatPr baseColWidth="10" defaultColWidth="11.42578125" defaultRowHeight="12.75"/>
  <cols>
    <col min="1" max="1" width="4.5703125" style="44" customWidth="1"/>
    <col min="2" max="2" width="29.85546875" style="44" customWidth="1"/>
    <col min="3" max="14" width="4.5703125" style="44" customWidth="1"/>
    <col min="15" max="16384" width="11.42578125" style="44"/>
  </cols>
  <sheetData>
    <row r="1" spans="1:21" ht="23.25">
      <c r="B1" s="127" t="s">
        <v>75</v>
      </c>
      <c r="G1" s="64"/>
      <c r="H1" s="64"/>
      <c r="I1" s="64"/>
      <c r="J1" s="79"/>
      <c r="K1" s="79"/>
      <c r="L1" s="79"/>
      <c r="M1" s="79"/>
    </row>
    <row r="2" spans="1:21" ht="23.25">
      <c r="B2" s="127"/>
      <c r="G2" s="64"/>
      <c r="H2" s="64"/>
      <c r="I2" s="64"/>
      <c r="J2" s="79"/>
      <c r="K2" s="79"/>
      <c r="L2" s="79"/>
      <c r="M2" s="79"/>
    </row>
    <row r="3" spans="1:21" ht="12.75" customHeight="1">
      <c r="A3" s="103"/>
    </row>
    <row r="4" spans="1:21" ht="50.25" customHeight="1">
      <c r="A4" s="65"/>
      <c r="B4" s="157" t="s">
        <v>3</v>
      </c>
      <c r="C4" s="366" t="s">
        <v>202</v>
      </c>
      <c r="D4" s="367"/>
      <c r="E4" s="367"/>
      <c r="F4" s="366" t="s">
        <v>42</v>
      </c>
      <c r="G4" s="367"/>
      <c r="H4" s="367"/>
      <c r="I4" s="366" t="s">
        <v>41</v>
      </c>
      <c r="J4" s="367"/>
      <c r="K4" s="367"/>
      <c r="L4" s="367"/>
      <c r="M4" s="367"/>
      <c r="N4" s="367"/>
    </row>
    <row r="5" spans="1:21" ht="41.25" customHeight="1">
      <c r="A5" s="65"/>
      <c r="B5" s="139"/>
      <c r="C5" s="140" t="s">
        <v>1</v>
      </c>
      <c r="D5" s="141" t="s">
        <v>2</v>
      </c>
      <c r="E5" s="142" t="s">
        <v>0</v>
      </c>
      <c r="F5" s="140" t="s">
        <v>1</v>
      </c>
      <c r="G5" s="141" t="s">
        <v>2</v>
      </c>
      <c r="H5" s="142" t="s">
        <v>0</v>
      </c>
      <c r="I5" s="368" t="s">
        <v>1</v>
      </c>
      <c r="J5" s="369"/>
      <c r="K5" s="370" t="s">
        <v>2</v>
      </c>
      <c r="L5" s="370"/>
      <c r="M5" s="370" t="s">
        <v>0</v>
      </c>
      <c r="N5" s="370"/>
    </row>
    <row r="6" spans="1:21" ht="2.25" customHeight="1">
      <c r="B6" s="84"/>
      <c r="C6" s="136"/>
      <c r="D6" s="137"/>
      <c r="E6" s="138"/>
      <c r="F6" s="136"/>
      <c r="G6" s="137"/>
      <c r="H6" s="138"/>
      <c r="I6" s="136"/>
      <c r="J6" s="138"/>
      <c r="K6" s="137"/>
      <c r="L6" s="137"/>
      <c r="M6" s="137"/>
      <c r="N6" s="137"/>
      <c r="S6" s="104"/>
      <c r="U6" s="104"/>
    </row>
    <row r="7" spans="1:21" s="91" customFormat="1" ht="33" customHeight="1">
      <c r="A7" s="355" t="s">
        <v>40</v>
      </c>
      <c r="B7" s="143" t="s">
        <v>8</v>
      </c>
      <c r="C7" s="237">
        <v>53</v>
      </c>
      <c r="D7" s="162">
        <v>12</v>
      </c>
      <c r="E7" s="162">
        <v>39</v>
      </c>
      <c r="F7" s="237">
        <v>3</v>
      </c>
      <c r="G7" s="162">
        <v>4</v>
      </c>
      <c r="H7" s="162">
        <v>3</v>
      </c>
      <c r="I7" s="158">
        <v>44</v>
      </c>
      <c r="J7" s="152">
        <v>43</v>
      </c>
      <c r="K7" s="145">
        <v>84</v>
      </c>
      <c r="L7" s="152">
        <v>51</v>
      </c>
      <c r="M7" s="145">
        <v>58</v>
      </c>
      <c r="N7" s="152">
        <v>47</v>
      </c>
    </row>
    <row r="8" spans="1:21" ht="33" customHeight="1">
      <c r="A8" s="365"/>
      <c r="B8" s="99" t="s">
        <v>10</v>
      </c>
      <c r="C8" s="164">
        <v>75</v>
      </c>
      <c r="D8" s="165">
        <v>49</v>
      </c>
      <c r="E8" s="165">
        <v>70</v>
      </c>
      <c r="F8" s="164">
        <v>15</v>
      </c>
      <c r="G8" s="165">
        <v>24</v>
      </c>
      <c r="H8" s="165">
        <v>17</v>
      </c>
      <c r="I8" s="97">
        <v>10</v>
      </c>
      <c r="J8" s="153">
        <v>52</v>
      </c>
      <c r="K8" s="98">
        <v>28</v>
      </c>
      <c r="L8" s="153">
        <v>39</v>
      </c>
      <c r="M8" s="98">
        <v>13</v>
      </c>
      <c r="N8" s="153">
        <v>47</v>
      </c>
    </row>
    <row r="9" spans="1:21" ht="33" customHeight="1">
      <c r="A9" s="365"/>
      <c r="B9" s="100" t="s">
        <v>12</v>
      </c>
      <c r="C9" s="166">
        <v>56</v>
      </c>
      <c r="D9" s="167">
        <v>25</v>
      </c>
      <c r="E9" s="167">
        <v>52</v>
      </c>
      <c r="F9" s="166">
        <v>11</v>
      </c>
      <c r="G9" s="167">
        <v>13</v>
      </c>
      <c r="H9" s="167">
        <v>11</v>
      </c>
      <c r="I9" s="95">
        <v>33</v>
      </c>
      <c r="J9" s="154">
        <v>60</v>
      </c>
      <c r="K9" s="96">
        <v>62</v>
      </c>
      <c r="L9" s="154">
        <v>48</v>
      </c>
      <c r="M9" s="96">
        <v>37</v>
      </c>
      <c r="N9" s="154">
        <v>57</v>
      </c>
    </row>
    <row r="10" spans="1:21" ht="33" customHeight="1">
      <c r="A10" s="365"/>
      <c r="B10" s="99" t="s">
        <v>13</v>
      </c>
      <c r="C10" s="164">
        <v>72</v>
      </c>
      <c r="D10" s="165">
        <v>52</v>
      </c>
      <c r="E10" s="165">
        <v>67</v>
      </c>
      <c r="F10" s="164">
        <v>2</v>
      </c>
      <c r="G10" s="165">
        <v>3</v>
      </c>
      <c r="H10" s="165">
        <v>3</v>
      </c>
      <c r="I10" s="97">
        <v>26</v>
      </c>
      <c r="J10" s="153">
        <v>56</v>
      </c>
      <c r="K10" s="98">
        <v>45</v>
      </c>
      <c r="L10" s="153">
        <v>61</v>
      </c>
      <c r="M10" s="98">
        <v>30</v>
      </c>
      <c r="N10" s="153">
        <v>58</v>
      </c>
    </row>
    <row r="11" spans="1:21" ht="33" customHeight="1">
      <c r="A11" s="365"/>
      <c r="B11" s="100" t="s">
        <v>217</v>
      </c>
      <c r="C11" s="166">
        <v>42</v>
      </c>
      <c r="D11" s="167">
        <v>13</v>
      </c>
      <c r="E11" s="167">
        <v>38</v>
      </c>
      <c r="F11" s="166">
        <v>6</v>
      </c>
      <c r="G11" s="167">
        <v>10</v>
      </c>
      <c r="H11" s="167">
        <v>6</v>
      </c>
      <c r="I11" s="95">
        <v>52</v>
      </c>
      <c r="J11" s="154">
        <v>55</v>
      </c>
      <c r="K11" s="96">
        <v>78</v>
      </c>
      <c r="L11" s="154">
        <v>44</v>
      </c>
      <c r="M11" s="96">
        <v>56</v>
      </c>
      <c r="N11" s="154">
        <v>52</v>
      </c>
    </row>
    <row r="12" spans="1:21" ht="33" customHeight="1">
      <c r="A12" s="365"/>
      <c r="B12" s="99" t="s">
        <v>15</v>
      </c>
      <c r="C12" s="164">
        <v>51</v>
      </c>
      <c r="D12" s="165">
        <v>28</v>
      </c>
      <c r="E12" s="165">
        <v>47</v>
      </c>
      <c r="F12" s="164">
        <v>2</v>
      </c>
      <c r="G12" s="165">
        <v>5</v>
      </c>
      <c r="H12" s="165">
        <v>3</v>
      </c>
      <c r="I12" s="97">
        <v>47</v>
      </c>
      <c r="J12" s="153">
        <v>61</v>
      </c>
      <c r="K12" s="98">
        <v>67</v>
      </c>
      <c r="L12" s="153">
        <v>53</v>
      </c>
      <c r="M12" s="98">
        <v>51</v>
      </c>
      <c r="N12" s="153">
        <v>59</v>
      </c>
    </row>
    <row r="13" spans="1:21" ht="33" customHeight="1">
      <c r="A13" s="365"/>
      <c r="B13" s="100" t="s">
        <v>16</v>
      </c>
      <c r="C13" s="166">
        <v>40</v>
      </c>
      <c r="D13" s="167">
        <v>23</v>
      </c>
      <c r="E13" s="167">
        <v>37</v>
      </c>
      <c r="F13" s="166">
        <v>14</v>
      </c>
      <c r="G13" s="167">
        <v>20</v>
      </c>
      <c r="H13" s="167">
        <v>15</v>
      </c>
      <c r="I13" s="95">
        <v>46</v>
      </c>
      <c r="J13" s="154">
        <v>40</v>
      </c>
      <c r="K13" s="96">
        <v>57</v>
      </c>
      <c r="L13" s="154">
        <v>35</v>
      </c>
      <c r="M13" s="96">
        <v>48</v>
      </c>
      <c r="N13" s="154">
        <v>39</v>
      </c>
    </row>
    <row r="14" spans="1:21" ht="33" customHeight="1">
      <c r="A14" s="365"/>
      <c r="B14" s="99" t="s">
        <v>17</v>
      </c>
      <c r="C14" s="164">
        <v>27</v>
      </c>
      <c r="D14" s="165">
        <v>10</v>
      </c>
      <c r="E14" s="165">
        <v>25</v>
      </c>
      <c r="F14" s="164">
        <v>4</v>
      </c>
      <c r="G14" s="165">
        <v>16</v>
      </c>
      <c r="H14" s="165">
        <v>5</v>
      </c>
      <c r="I14" s="97">
        <v>70</v>
      </c>
      <c r="J14" s="153">
        <v>27</v>
      </c>
      <c r="K14" s="98">
        <v>73</v>
      </c>
      <c r="L14" s="153">
        <v>30</v>
      </c>
      <c r="M14" s="98">
        <v>70</v>
      </c>
      <c r="N14" s="153">
        <v>28</v>
      </c>
    </row>
    <row r="15" spans="1:21" ht="33" customHeight="1">
      <c r="A15" s="365"/>
      <c r="B15" s="100" t="s">
        <v>218</v>
      </c>
      <c r="C15" s="166">
        <v>81</v>
      </c>
      <c r="D15" s="167">
        <v>56</v>
      </c>
      <c r="E15" s="167">
        <v>79</v>
      </c>
      <c r="F15" s="166">
        <v>2</v>
      </c>
      <c r="G15" s="167">
        <v>8</v>
      </c>
      <c r="H15" s="167">
        <v>3</v>
      </c>
      <c r="I15" s="95">
        <v>16</v>
      </c>
      <c r="J15" s="154">
        <v>37</v>
      </c>
      <c r="K15" s="96">
        <v>36</v>
      </c>
      <c r="L15" s="154">
        <v>22</v>
      </c>
      <c r="M15" s="96">
        <v>18</v>
      </c>
      <c r="N15" s="154">
        <v>34</v>
      </c>
    </row>
    <row r="16" spans="1:21" ht="33" customHeight="1">
      <c r="A16" s="365"/>
      <c r="B16" s="99" t="s">
        <v>38</v>
      </c>
      <c r="C16" s="164">
        <v>48</v>
      </c>
      <c r="D16" s="165">
        <v>25</v>
      </c>
      <c r="E16" s="165">
        <v>43</v>
      </c>
      <c r="F16" s="164">
        <v>2</v>
      </c>
      <c r="G16" s="165">
        <v>7</v>
      </c>
      <c r="H16" s="165">
        <v>3</v>
      </c>
      <c r="I16" s="97">
        <v>50</v>
      </c>
      <c r="J16" s="153">
        <v>43</v>
      </c>
      <c r="K16" s="98">
        <v>68</v>
      </c>
      <c r="L16" s="153">
        <v>41</v>
      </c>
      <c r="M16" s="98">
        <v>54</v>
      </c>
      <c r="N16" s="153">
        <v>43</v>
      </c>
    </row>
    <row r="17" spans="1:15" ht="33" customHeight="1">
      <c r="A17" s="365"/>
      <c r="B17" s="100" t="s">
        <v>37</v>
      </c>
      <c r="C17" s="166">
        <v>56</v>
      </c>
      <c r="D17" s="167">
        <v>34</v>
      </c>
      <c r="E17" s="167">
        <v>52</v>
      </c>
      <c r="F17" s="166">
        <v>10</v>
      </c>
      <c r="G17" s="167">
        <v>17</v>
      </c>
      <c r="H17" s="167">
        <v>11</v>
      </c>
      <c r="I17" s="95">
        <v>34</v>
      </c>
      <c r="J17" s="154">
        <v>63</v>
      </c>
      <c r="K17" s="96">
        <v>49</v>
      </c>
      <c r="L17" s="154">
        <v>58</v>
      </c>
      <c r="M17" s="96">
        <v>37</v>
      </c>
      <c r="N17" s="154">
        <v>61</v>
      </c>
    </row>
    <row r="18" spans="1:15" ht="33" customHeight="1">
      <c r="A18" s="365"/>
      <c r="B18" s="99" t="s">
        <v>196</v>
      </c>
      <c r="C18" s="164">
        <v>46</v>
      </c>
      <c r="D18" s="165">
        <v>44</v>
      </c>
      <c r="E18" s="165">
        <v>46</v>
      </c>
      <c r="F18" s="164">
        <v>6</v>
      </c>
      <c r="G18" s="165">
        <v>9</v>
      </c>
      <c r="H18" s="165">
        <v>6</v>
      </c>
      <c r="I18" s="97">
        <v>48</v>
      </c>
      <c r="J18" s="153">
        <v>35</v>
      </c>
      <c r="K18" s="98">
        <v>47</v>
      </c>
      <c r="L18" s="153">
        <v>40</v>
      </c>
      <c r="M18" s="98">
        <v>48</v>
      </c>
      <c r="N18" s="153">
        <v>36</v>
      </c>
      <c r="O18" s="44" t="s">
        <v>40</v>
      </c>
    </row>
    <row r="19" spans="1:15" ht="33" customHeight="1">
      <c r="A19" s="365"/>
      <c r="B19" s="100" t="s">
        <v>27</v>
      </c>
      <c r="C19" s="166">
        <v>62</v>
      </c>
      <c r="D19" s="167">
        <v>30</v>
      </c>
      <c r="E19" s="167">
        <v>54</v>
      </c>
      <c r="F19" s="166">
        <v>7</v>
      </c>
      <c r="G19" s="167">
        <v>19</v>
      </c>
      <c r="H19" s="167">
        <v>10</v>
      </c>
      <c r="I19" s="95">
        <v>31</v>
      </c>
      <c r="J19" s="154">
        <v>51</v>
      </c>
      <c r="K19" s="96">
        <v>51</v>
      </c>
      <c r="L19" s="154">
        <v>48</v>
      </c>
      <c r="M19" s="96">
        <v>36</v>
      </c>
      <c r="N19" s="154">
        <v>50</v>
      </c>
    </row>
    <row r="20" spans="1:15" ht="33" customHeight="1">
      <c r="A20" s="365"/>
      <c r="B20" s="99" t="s">
        <v>35</v>
      </c>
      <c r="C20" s="164">
        <v>89</v>
      </c>
      <c r="D20" s="165">
        <v>76</v>
      </c>
      <c r="E20" s="165">
        <v>86</v>
      </c>
      <c r="F20" s="164">
        <v>10</v>
      </c>
      <c r="G20" s="165">
        <v>22</v>
      </c>
      <c r="H20" s="165">
        <v>13</v>
      </c>
      <c r="I20" s="97">
        <v>1</v>
      </c>
      <c r="J20" s="153">
        <v>79</v>
      </c>
      <c r="K20" s="98">
        <v>2</v>
      </c>
      <c r="L20" s="153">
        <v>60</v>
      </c>
      <c r="M20" s="98">
        <v>2</v>
      </c>
      <c r="N20" s="153">
        <v>73</v>
      </c>
    </row>
    <row r="21" spans="1:15" s="91" customFormat="1" ht="33" customHeight="1">
      <c r="A21" s="365"/>
      <c r="B21" s="148" t="s">
        <v>0</v>
      </c>
      <c r="C21" s="169">
        <v>56</v>
      </c>
      <c r="D21" s="170">
        <v>37</v>
      </c>
      <c r="E21" s="170">
        <v>52</v>
      </c>
      <c r="F21" s="169">
        <v>7</v>
      </c>
      <c r="G21" s="170">
        <v>13</v>
      </c>
      <c r="H21" s="170">
        <v>8</v>
      </c>
      <c r="I21" s="149">
        <v>37</v>
      </c>
      <c r="J21" s="156">
        <v>50</v>
      </c>
      <c r="K21" s="150">
        <v>51</v>
      </c>
      <c r="L21" s="156">
        <v>47</v>
      </c>
      <c r="M21" s="150">
        <v>39</v>
      </c>
      <c r="N21" s="156">
        <v>50</v>
      </c>
    </row>
    <row r="22" spans="1:15">
      <c r="M22" s="44" t="s">
        <v>34</v>
      </c>
    </row>
    <row r="23" spans="1:15" ht="15" customHeight="1">
      <c r="B23" s="357" t="s">
        <v>51</v>
      </c>
      <c r="C23" s="356"/>
    </row>
  </sheetData>
  <mergeCells count="8">
    <mergeCell ref="B23:C23"/>
    <mergeCell ref="A7:A21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2"/>
  <sheetViews>
    <sheetView zoomScaleNormal="100" workbookViewId="0">
      <selection activeCell="A2" sqref="A2:XFD2"/>
    </sheetView>
  </sheetViews>
  <sheetFormatPr baseColWidth="10" defaultColWidth="11.42578125" defaultRowHeight="12.75"/>
  <cols>
    <col min="1" max="1" width="4.5703125" style="44" customWidth="1"/>
    <col min="2" max="2" width="29.85546875" style="44" customWidth="1"/>
    <col min="3" max="14" width="4.5703125" style="44" customWidth="1"/>
    <col min="15" max="16384" width="11.42578125" style="44"/>
  </cols>
  <sheetData>
    <row r="1" spans="1:21" ht="23.25">
      <c r="B1" s="127" t="s">
        <v>76</v>
      </c>
      <c r="G1" s="64"/>
      <c r="H1" s="64"/>
      <c r="I1" s="64"/>
      <c r="J1" s="79"/>
      <c r="K1" s="79"/>
      <c r="L1" s="79"/>
      <c r="M1" s="79"/>
    </row>
    <row r="2" spans="1:21" ht="15.75" customHeight="1">
      <c r="B2" s="127"/>
      <c r="G2" s="64"/>
      <c r="H2" s="64"/>
      <c r="I2" s="64"/>
      <c r="J2" s="79"/>
      <c r="K2" s="79"/>
      <c r="L2" s="79"/>
      <c r="M2" s="79"/>
    </row>
    <row r="3" spans="1:21" ht="12.75" customHeight="1"/>
    <row r="4" spans="1:21" ht="50.25" customHeight="1">
      <c r="A4" s="65"/>
      <c r="B4" s="157" t="s">
        <v>3</v>
      </c>
      <c r="C4" s="366" t="s">
        <v>202</v>
      </c>
      <c r="D4" s="367"/>
      <c r="E4" s="367"/>
      <c r="F4" s="366" t="s">
        <v>42</v>
      </c>
      <c r="G4" s="367"/>
      <c r="H4" s="367"/>
      <c r="I4" s="366" t="s">
        <v>41</v>
      </c>
      <c r="J4" s="367"/>
      <c r="K4" s="367"/>
      <c r="L4" s="367"/>
      <c r="M4" s="367"/>
      <c r="N4" s="367"/>
    </row>
    <row r="5" spans="1:21" ht="41.25" customHeight="1">
      <c r="A5" s="65"/>
      <c r="B5" s="139"/>
      <c r="C5" s="140" t="s">
        <v>1</v>
      </c>
      <c r="D5" s="141" t="s">
        <v>2</v>
      </c>
      <c r="E5" s="142" t="s">
        <v>0</v>
      </c>
      <c r="F5" s="140" t="s">
        <v>1</v>
      </c>
      <c r="G5" s="141" t="s">
        <v>2</v>
      </c>
      <c r="H5" s="142" t="s">
        <v>0</v>
      </c>
      <c r="I5" s="368" t="s">
        <v>1</v>
      </c>
      <c r="J5" s="369"/>
      <c r="K5" s="370" t="s">
        <v>2</v>
      </c>
      <c r="L5" s="370"/>
      <c r="M5" s="370" t="s">
        <v>0</v>
      </c>
      <c r="N5" s="370"/>
    </row>
    <row r="6" spans="1:21" ht="2.25" customHeight="1">
      <c r="B6" s="84"/>
      <c r="C6" s="136"/>
      <c r="D6" s="137"/>
      <c r="E6" s="138"/>
      <c r="F6" s="136"/>
      <c r="G6" s="137"/>
      <c r="H6" s="138"/>
      <c r="I6" s="136"/>
      <c r="J6" s="138"/>
      <c r="K6" s="137"/>
      <c r="L6" s="137"/>
      <c r="M6" s="137"/>
      <c r="N6" s="137"/>
      <c r="S6" s="104"/>
      <c r="U6" s="104"/>
    </row>
    <row r="7" spans="1:21" s="91" customFormat="1" ht="33" customHeight="1">
      <c r="A7" s="355" t="s">
        <v>40</v>
      </c>
      <c r="B7" s="143" t="s">
        <v>8</v>
      </c>
      <c r="C7" s="161">
        <v>59</v>
      </c>
      <c r="D7" s="162">
        <v>10</v>
      </c>
      <c r="E7" s="162">
        <v>43.416891388184403</v>
      </c>
      <c r="F7" s="161">
        <v>2</v>
      </c>
      <c r="G7" s="162">
        <v>5</v>
      </c>
      <c r="H7" s="162">
        <v>2.7004818070307035</v>
      </c>
      <c r="I7" s="144">
        <v>40</v>
      </c>
      <c r="J7" s="152">
        <v>40</v>
      </c>
      <c r="K7" s="145">
        <v>84</v>
      </c>
      <c r="L7" s="152">
        <v>46</v>
      </c>
      <c r="M7" s="145">
        <v>53.88262680478492</v>
      </c>
      <c r="N7" s="152">
        <v>42.748164092848448</v>
      </c>
    </row>
    <row r="8" spans="1:21" ht="33" customHeight="1">
      <c r="A8" s="365"/>
      <c r="B8" s="99" t="s">
        <v>10</v>
      </c>
      <c r="C8" s="164">
        <v>74</v>
      </c>
      <c r="D8" s="165">
        <v>47</v>
      </c>
      <c r="E8" s="165">
        <v>66.990226792700795</v>
      </c>
      <c r="F8" s="164">
        <v>14</v>
      </c>
      <c r="G8" s="165">
        <v>23</v>
      </c>
      <c r="H8" s="165">
        <v>16.434683975838059</v>
      </c>
      <c r="I8" s="97">
        <v>12</v>
      </c>
      <c r="J8" s="153">
        <v>66</v>
      </c>
      <c r="K8" s="98">
        <v>31</v>
      </c>
      <c r="L8" s="153">
        <v>45</v>
      </c>
      <c r="M8" s="98">
        <v>16.575089231461099</v>
      </c>
      <c r="N8" s="153">
        <v>56.536152572534569</v>
      </c>
    </row>
    <row r="9" spans="1:21" ht="33" customHeight="1">
      <c r="A9" s="365"/>
      <c r="B9" s="100" t="s">
        <v>12</v>
      </c>
      <c r="C9" s="166">
        <v>58</v>
      </c>
      <c r="D9" s="167">
        <v>25</v>
      </c>
      <c r="E9" s="167">
        <v>53.209507370885348</v>
      </c>
      <c r="F9" s="166">
        <v>10</v>
      </c>
      <c r="G9" s="167">
        <v>15</v>
      </c>
      <c r="H9" s="167">
        <v>10.396586465306061</v>
      </c>
      <c r="I9" s="95">
        <v>33</v>
      </c>
      <c r="J9" s="154">
        <v>60</v>
      </c>
      <c r="K9" s="96">
        <v>61</v>
      </c>
      <c r="L9" s="154">
        <v>48</v>
      </c>
      <c r="M9" s="96">
        <v>36.393906163808687</v>
      </c>
      <c r="N9" s="154">
        <v>57.355915504433582</v>
      </c>
    </row>
    <row r="10" spans="1:21" ht="33" customHeight="1">
      <c r="A10" s="365"/>
      <c r="B10" s="99" t="s">
        <v>13</v>
      </c>
      <c r="C10" s="164">
        <v>75</v>
      </c>
      <c r="D10" s="165">
        <v>51</v>
      </c>
      <c r="E10" s="165">
        <v>69.200578382079783</v>
      </c>
      <c r="F10" s="164">
        <v>3</v>
      </c>
      <c r="G10" s="165">
        <v>5</v>
      </c>
      <c r="H10" s="165">
        <v>3.4751667282269487</v>
      </c>
      <c r="I10" s="97">
        <v>22</v>
      </c>
      <c r="J10" s="153">
        <v>54</v>
      </c>
      <c r="K10" s="98">
        <v>44</v>
      </c>
      <c r="L10" s="153">
        <v>61</v>
      </c>
      <c r="M10" s="98">
        <v>27.324254889693233</v>
      </c>
      <c r="N10" s="153">
        <v>56.495052838297056</v>
      </c>
    </row>
    <row r="11" spans="1:21" ht="33" customHeight="1">
      <c r="A11" s="365"/>
      <c r="B11" s="100" t="s">
        <v>50</v>
      </c>
      <c r="C11" s="166">
        <v>48</v>
      </c>
      <c r="D11" s="167">
        <v>24</v>
      </c>
      <c r="E11" s="167">
        <v>44.056907741419643</v>
      </c>
      <c r="F11" s="166">
        <v>6</v>
      </c>
      <c r="G11" s="167">
        <v>8</v>
      </c>
      <c r="H11" s="167">
        <v>5.8738549842724206</v>
      </c>
      <c r="I11" s="95">
        <v>47</v>
      </c>
      <c r="J11" s="154">
        <v>57</v>
      </c>
      <c r="K11" s="96">
        <v>68</v>
      </c>
      <c r="L11" s="154">
        <v>51</v>
      </c>
      <c r="M11" s="96">
        <v>50.069237274308435</v>
      </c>
      <c r="N11" s="154">
        <v>56.037179246708099</v>
      </c>
    </row>
    <row r="12" spans="1:21" ht="33" customHeight="1">
      <c r="A12" s="365"/>
      <c r="B12" s="99" t="s">
        <v>16</v>
      </c>
      <c r="C12" s="164">
        <v>39</v>
      </c>
      <c r="D12" s="165">
        <v>29</v>
      </c>
      <c r="E12" s="165">
        <v>37.196205147787786</v>
      </c>
      <c r="F12" s="164">
        <v>20</v>
      </c>
      <c r="G12" s="165">
        <v>20</v>
      </c>
      <c r="H12" s="165">
        <v>19.67397177246178</v>
      </c>
      <c r="I12" s="97">
        <v>41</v>
      </c>
      <c r="J12" s="153">
        <v>45</v>
      </c>
      <c r="K12" s="98">
        <v>51</v>
      </c>
      <c r="L12" s="153">
        <v>59</v>
      </c>
      <c r="M12" s="98">
        <v>43.129823079750338</v>
      </c>
      <c r="N12" s="153">
        <v>47.601401607711388</v>
      </c>
    </row>
    <row r="13" spans="1:21" ht="33" customHeight="1">
      <c r="A13" s="365"/>
      <c r="B13" s="100" t="s">
        <v>17</v>
      </c>
      <c r="C13" s="166">
        <v>23</v>
      </c>
      <c r="D13" s="167">
        <v>14</v>
      </c>
      <c r="E13" s="167">
        <v>21.21877817092976</v>
      </c>
      <c r="F13" s="166">
        <v>8</v>
      </c>
      <c r="G13" s="167">
        <v>29</v>
      </c>
      <c r="H13" s="167">
        <v>11.310843152663246</v>
      </c>
      <c r="I13" s="95">
        <v>69</v>
      </c>
      <c r="J13" s="154">
        <v>32</v>
      </c>
      <c r="K13" s="96">
        <v>57</v>
      </c>
      <c r="L13" s="154">
        <v>25</v>
      </c>
      <c r="M13" s="96">
        <v>67.470378676407009</v>
      </c>
      <c r="N13" s="154">
        <v>30.989334561156117</v>
      </c>
    </row>
    <row r="14" spans="1:21" ht="33" customHeight="1">
      <c r="A14" s="365"/>
      <c r="B14" s="99" t="s">
        <v>39</v>
      </c>
      <c r="C14" s="164">
        <v>85</v>
      </c>
      <c r="D14" s="165">
        <v>59</v>
      </c>
      <c r="E14" s="165">
        <v>82.053845928420188</v>
      </c>
      <c r="F14" s="164">
        <v>3</v>
      </c>
      <c r="G14" s="165">
        <v>5</v>
      </c>
      <c r="H14" s="165">
        <v>3.0551184511137275</v>
      </c>
      <c r="I14" s="97">
        <v>12</v>
      </c>
      <c r="J14" s="153">
        <v>42</v>
      </c>
      <c r="K14" s="98">
        <v>36</v>
      </c>
      <c r="L14" s="153">
        <v>50</v>
      </c>
      <c r="M14" s="98">
        <v>14.891035620466116</v>
      </c>
      <c r="N14" s="153">
        <v>44.02179472096897</v>
      </c>
    </row>
    <row r="15" spans="1:21" ht="33" customHeight="1">
      <c r="A15" s="365"/>
      <c r="B15" s="100" t="s">
        <v>215</v>
      </c>
      <c r="C15" s="166">
        <v>48</v>
      </c>
      <c r="D15" s="167">
        <v>26</v>
      </c>
      <c r="E15" s="167">
        <v>43.382595307877892</v>
      </c>
      <c r="F15" s="166">
        <v>4</v>
      </c>
      <c r="G15" s="167">
        <v>7</v>
      </c>
      <c r="H15" s="167">
        <v>4.1067818596828438</v>
      </c>
      <c r="I15" s="95">
        <v>49</v>
      </c>
      <c r="J15" s="154">
        <v>39</v>
      </c>
      <c r="K15" s="96">
        <v>68</v>
      </c>
      <c r="L15" s="154">
        <v>50</v>
      </c>
      <c r="M15" s="96">
        <v>52.510622832439211</v>
      </c>
      <c r="N15" s="154">
        <v>41.637174716811096</v>
      </c>
    </row>
    <row r="16" spans="1:21" ht="33" customHeight="1">
      <c r="A16" s="365"/>
      <c r="B16" s="99" t="s">
        <v>37</v>
      </c>
      <c r="C16" s="164">
        <v>55</v>
      </c>
      <c r="D16" s="165">
        <v>36</v>
      </c>
      <c r="E16" s="165">
        <v>51.255832353808358</v>
      </c>
      <c r="F16" s="164">
        <v>12</v>
      </c>
      <c r="G16" s="165">
        <v>19</v>
      </c>
      <c r="H16" s="165">
        <v>13.277600155717614</v>
      </c>
      <c r="I16" s="97">
        <v>33</v>
      </c>
      <c r="J16" s="153">
        <v>67</v>
      </c>
      <c r="K16" s="98">
        <v>45</v>
      </c>
      <c r="L16" s="153">
        <v>54</v>
      </c>
      <c r="M16" s="98">
        <v>35.466567490474155</v>
      </c>
      <c r="N16" s="153">
        <v>63.351117769892838</v>
      </c>
    </row>
    <row r="17" spans="1:15" ht="33" customHeight="1">
      <c r="A17" s="365"/>
      <c r="B17" s="100" t="s">
        <v>196</v>
      </c>
      <c r="C17" s="166">
        <v>43</v>
      </c>
      <c r="D17" s="167">
        <v>47</v>
      </c>
      <c r="E17" s="167">
        <v>43.532962324627569</v>
      </c>
      <c r="F17" s="166">
        <v>8</v>
      </c>
      <c r="G17" s="167">
        <v>8</v>
      </c>
      <c r="H17" s="167">
        <v>8.2272789631110239</v>
      </c>
      <c r="I17" s="95">
        <v>49</v>
      </c>
      <c r="J17" s="154">
        <v>39</v>
      </c>
      <c r="K17" s="96">
        <v>45</v>
      </c>
      <c r="L17" s="154">
        <v>37</v>
      </c>
      <c r="M17" s="96">
        <v>48.239758712261391</v>
      </c>
      <c r="N17" s="154">
        <v>38.534869195688941</v>
      </c>
      <c r="O17" s="44" t="s">
        <v>40</v>
      </c>
    </row>
    <row r="18" spans="1:15" ht="33" customHeight="1">
      <c r="A18" s="365"/>
      <c r="B18" s="99" t="s">
        <v>27</v>
      </c>
      <c r="C18" s="164">
        <v>54</v>
      </c>
      <c r="D18" s="165">
        <v>32</v>
      </c>
      <c r="E18" s="165">
        <v>49.125912078093819</v>
      </c>
      <c r="F18" s="164">
        <v>12</v>
      </c>
      <c r="G18" s="165">
        <v>18</v>
      </c>
      <c r="H18" s="165">
        <v>13.320093475157208</v>
      </c>
      <c r="I18" s="97">
        <v>34</v>
      </c>
      <c r="J18" s="153">
        <v>67</v>
      </c>
      <c r="K18" s="98">
        <v>50</v>
      </c>
      <c r="L18" s="153">
        <v>48</v>
      </c>
      <c r="M18" s="98">
        <v>37.553994446749009</v>
      </c>
      <c r="N18" s="153">
        <v>61.119673504676051</v>
      </c>
    </row>
    <row r="19" spans="1:15" ht="33" customHeight="1">
      <c r="A19" s="365"/>
      <c r="B19" s="100" t="s">
        <v>28</v>
      </c>
      <c r="C19" s="166">
        <v>88</v>
      </c>
      <c r="D19" s="167">
        <v>82</v>
      </c>
      <c r="E19" s="167">
        <v>86.527920756674547</v>
      </c>
      <c r="F19" s="166">
        <v>10</v>
      </c>
      <c r="G19" s="167">
        <v>15</v>
      </c>
      <c r="H19" s="167">
        <v>11.028439552109772</v>
      </c>
      <c r="I19" s="95">
        <v>2</v>
      </c>
      <c r="J19" s="154">
        <v>69</v>
      </c>
      <c r="K19" s="96">
        <v>3</v>
      </c>
      <c r="L19" s="154">
        <v>67</v>
      </c>
      <c r="M19" s="96">
        <v>2.4436396912156422</v>
      </c>
      <c r="N19" s="154">
        <v>68.546160688834163</v>
      </c>
    </row>
    <row r="20" spans="1:15" s="91" customFormat="1" ht="33" customHeight="1">
      <c r="A20" s="365"/>
      <c r="B20" s="176" t="s">
        <v>0</v>
      </c>
      <c r="C20" s="180">
        <v>56</v>
      </c>
      <c r="D20" s="181">
        <v>38</v>
      </c>
      <c r="E20" s="181">
        <v>52.350765144002999</v>
      </c>
      <c r="F20" s="180">
        <v>9</v>
      </c>
      <c r="G20" s="181">
        <v>13</v>
      </c>
      <c r="H20" s="181">
        <v>9.4495208859513227</v>
      </c>
      <c r="I20" s="177">
        <v>36</v>
      </c>
      <c r="J20" s="179">
        <v>52</v>
      </c>
      <c r="K20" s="178">
        <v>49</v>
      </c>
      <c r="L20" s="179">
        <v>49</v>
      </c>
      <c r="M20" s="178">
        <v>38.199713970046005</v>
      </c>
      <c r="N20" s="179">
        <v>51.385419483226435</v>
      </c>
    </row>
    <row r="22" spans="1:15" ht="15" customHeight="1">
      <c r="B22" s="357" t="s">
        <v>52</v>
      </c>
      <c r="C22" s="356"/>
    </row>
  </sheetData>
  <mergeCells count="8">
    <mergeCell ref="B22:C22"/>
    <mergeCell ref="A7:A20"/>
    <mergeCell ref="C4:E4"/>
    <mergeCell ref="F4:H4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1007"/>
  <sheetViews>
    <sheetView topLeftCell="A7" zoomScale="90" zoomScaleNormal="90" workbookViewId="0">
      <selection activeCell="F40" sqref="F40"/>
    </sheetView>
  </sheetViews>
  <sheetFormatPr baseColWidth="10" defaultColWidth="15.140625" defaultRowHeight="16.5"/>
  <cols>
    <col min="1" max="1" width="4.5703125" style="37" customWidth="1"/>
    <col min="2" max="2" width="12.5703125" style="37" customWidth="1"/>
    <col min="3" max="8" width="9.5703125" style="37" customWidth="1"/>
    <col min="9" max="9" width="6.5703125" style="37" customWidth="1"/>
    <col min="10" max="10" width="12.5703125" style="37" customWidth="1"/>
    <col min="11" max="16" width="9.5703125" style="37" customWidth="1"/>
    <col min="17" max="17" width="6.5703125" style="37" customWidth="1"/>
    <col min="18" max="18" width="12.5703125" style="37" customWidth="1"/>
    <col min="19" max="24" width="9.5703125" style="37" customWidth="1"/>
    <col min="25" max="16384" width="15.140625" style="37"/>
  </cols>
  <sheetData>
    <row r="2" spans="2:24" ht="23.25">
      <c r="B2" s="127" t="s">
        <v>295</v>
      </c>
    </row>
    <row r="3" spans="2:24" ht="18.75">
      <c r="B3" s="38" t="s">
        <v>233</v>
      </c>
    </row>
    <row r="4" spans="2:24" ht="18.75">
      <c r="B4" s="39" t="s">
        <v>64</v>
      </c>
    </row>
    <row r="7" spans="2:24" ht="20.25">
      <c r="B7" s="40" t="s">
        <v>95</v>
      </c>
      <c r="C7" s="41"/>
      <c r="D7" s="42"/>
      <c r="E7" s="42"/>
      <c r="J7" s="40" t="s">
        <v>96</v>
      </c>
      <c r="K7" s="47"/>
      <c r="R7" s="40" t="s">
        <v>97</v>
      </c>
      <c r="S7" s="47"/>
    </row>
    <row r="9" spans="2:24" ht="26.25" customHeight="1">
      <c r="B9" s="53" t="s">
        <v>55</v>
      </c>
      <c r="C9" s="352" t="s">
        <v>56</v>
      </c>
      <c r="D9" s="352"/>
      <c r="E9" s="353"/>
      <c r="F9" s="353" t="s">
        <v>57</v>
      </c>
      <c r="G9" s="354"/>
      <c r="H9" s="354"/>
      <c r="J9" s="250" t="s">
        <v>55</v>
      </c>
      <c r="K9" s="352" t="s">
        <v>56</v>
      </c>
      <c r="L9" s="352"/>
      <c r="M9" s="353"/>
      <c r="N9" s="353" t="s">
        <v>57</v>
      </c>
      <c r="O9" s="354"/>
      <c r="P9" s="354"/>
      <c r="R9" s="250" t="s">
        <v>55</v>
      </c>
      <c r="S9" s="352" t="s">
        <v>56</v>
      </c>
      <c r="T9" s="352"/>
      <c r="U9" s="353"/>
      <c r="V9" s="353" t="s">
        <v>57</v>
      </c>
      <c r="W9" s="354"/>
      <c r="X9" s="354"/>
    </row>
    <row r="10" spans="2:24" s="59" customFormat="1" ht="64.5" customHeight="1">
      <c r="B10" s="55"/>
      <c r="C10" s="58" t="s">
        <v>79</v>
      </c>
      <c r="D10" s="57" t="s">
        <v>80</v>
      </c>
      <c r="E10" s="57" t="s">
        <v>81</v>
      </c>
      <c r="F10" s="58" t="s">
        <v>79</v>
      </c>
      <c r="G10" s="57" t="s">
        <v>82</v>
      </c>
      <c r="H10" s="57" t="s">
        <v>83</v>
      </c>
      <c r="J10" s="55"/>
      <c r="K10" s="56" t="s">
        <v>79</v>
      </c>
      <c r="L10" s="57" t="s">
        <v>80</v>
      </c>
      <c r="M10" s="57" t="s">
        <v>81</v>
      </c>
      <c r="N10" s="61" t="s">
        <v>79</v>
      </c>
      <c r="O10" s="57" t="s">
        <v>82</v>
      </c>
      <c r="P10" s="57" t="s">
        <v>83</v>
      </c>
      <c r="R10" s="55"/>
      <c r="S10" s="56" t="s">
        <v>79</v>
      </c>
      <c r="T10" s="57" t="s">
        <v>80</v>
      </c>
      <c r="U10" s="57" t="s">
        <v>81</v>
      </c>
      <c r="V10" s="61" t="s">
        <v>79</v>
      </c>
      <c r="W10" s="57" t="s">
        <v>82</v>
      </c>
      <c r="X10" s="57" t="s">
        <v>83</v>
      </c>
    </row>
    <row r="11" spans="2:24" s="52" customFormat="1" ht="5.25" customHeight="1">
      <c r="B11" s="54"/>
      <c r="C11" s="60"/>
      <c r="D11" s="50"/>
      <c r="E11" s="50"/>
      <c r="F11" s="49"/>
      <c r="G11" s="50"/>
      <c r="H11" s="50"/>
      <c r="J11" s="54"/>
      <c r="K11" s="63"/>
      <c r="L11" s="50"/>
      <c r="M11" s="50"/>
      <c r="N11" s="62"/>
      <c r="O11" s="50"/>
      <c r="P11" s="50"/>
      <c r="R11" s="54"/>
      <c r="S11" s="50"/>
      <c r="T11" s="50"/>
      <c r="U11" s="50"/>
      <c r="V11" s="62"/>
      <c r="W11" s="50"/>
      <c r="X11" s="50"/>
    </row>
    <row r="12" spans="2:24" ht="20.25" customHeight="1">
      <c r="B12" s="268">
        <v>1998</v>
      </c>
      <c r="C12" s="269">
        <v>73</v>
      </c>
      <c r="D12" s="270"/>
      <c r="E12" s="271"/>
      <c r="F12" s="272">
        <f>100-C12</f>
        <v>27</v>
      </c>
      <c r="G12" s="90"/>
      <c r="H12" s="90"/>
      <c r="J12" s="268">
        <v>1998</v>
      </c>
      <c r="K12" s="273">
        <v>76</v>
      </c>
      <c r="L12" s="270">
        <v>68</v>
      </c>
      <c r="M12" s="271">
        <f>K12-L12</f>
        <v>8</v>
      </c>
      <c r="N12" s="274">
        <v>24</v>
      </c>
      <c r="O12" s="90"/>
      <c r="P12" s="90"/>
      <c r="R12" s="268">
        <v>1998</v>
      </c>
      <c r="S12" s="275">
        <v>63</v>
      </c>
      <c r="T12" s="276">
        <v>51</v>
      </c>
      <c r="U12" s="254">
        <v>12</v>
      </c>
      <c r="V12" s="277">
        <v>37</v>
      </c>
      <c r="W12" s="278"/>
      <c r="X12" s="278"/>
    </row>
    <row r="13" spans="2:24">
      <c r="B13" s="279">
        <v>1999</v>
      </c>
      <c r="C13" s="280">
        <v>70</v>
      </c>
      <c r="D13" s="281"/>
      <c r="E13" s="282"/>
      <c r="F13" s="283">
        <f t="shared" ref="F13:F22" si="0">100-C13</f>
        <v>30</v>
      </c>
      <c r="G13" s="281"/>
      <c r="H13" s="281"/>
      <c r="J13" s="279">
        <v>1999</v>
      </c>
      <c r="K13" s="283">
        <v>73</v>
      </c>
      <c r="L13" s="281">
        <v>65</v>
      </c>
      <c r="M13" s="282">
        <f t="shared" ref="M13" si="1">K13-L13</f>
        <v>8</v>
      </c>
      <c r="N13" s="283">
        <v>27</v>
      </c>
      <c r="O13" s="281">
        <v>13</v>
      </c>
      <c r="P13" s="281">
        <v>14</v>
      </c>
      <c r="R13" s="279">
        <v>1999</v>
      </c>
      <c r="S13" s="284">
        <v>57</v>
      </c>
      <c r="T13" s="285">
        <v>46</v>
      </c>
      <c r="U13" s="286">
        <v>11</v>
      </c>
      <c r="V13" s="287">
        <v>43</v>
      </c>
      <c r="W13" s="288">
        <v>22</v>
      </c>
      <c r="X13" s="288">
        <v>21</v>
      </c>
    </row>
    <row r="14" spans="2:24">
      <c r="B14" s="268">
        <v>2000</v>
      </c>
      <c r="C14" s="275">
        <v>68</v>
      </c>
      <c r="D14" s="48"/>
      <c r="E14" s="90"/>
      <c r="F14" s="289">
        <f t="shared" si="0"/>
        <v>32</v>
      </c>
      <c r="G14" s="48"/>
      <c r="H14" s="48"/>
      <c r="J14" s="268">
        <v>2000</v>
      </c>
      <c r="K14" s="290">
        <v>70</v>
      </c>
      <c r="L14" s="48">
        <v>62.8</v>
      </c>
      <c r="M14" s="90">
        <v>7.2000000000000028</v>
      </c>
      <c r="N14" s="289">
        <v>30</v>
      </c>
      <c r="O14" s="48">
        <v>15</v>
      </c>
      <c r="P14" s="48">
        <v>15</v>
      </c>
      <c r="R14" s="268">
        <v>2000</v>
      </c>
      <c r="S14" s="275">
        <v>55</v>
      </c>
      <c r="T14" s="276">
        <v>44</v>
      </c>
      <c r="U14" s="254">
        <v>11</v>
      </c>
      <c r="V14" s="277">
        <v>45</v>
      </c>
      <c r="W14" s="276">
        <v>24</v>
      </c>
      <c r="X14" s="276">
        <v>21</v>
      </c>
    </row>
    <row r="15" spans="2:24">
      <c r="B15" s="279">
        <v>2001</v>
      </c>
      <c r="C15" s="284">
        <v>68</v>
      </c>
      <c r="D15" s="291"/>
      <c r="E15" s="292"/>
      <c r="F15" s="293">
        <f t="shared" si="0"/>
        <v>32</v>
      </c>
      <c r="G15" s="291"/>
      <c r="H15" s="291"/>
      <c r="J15" s="279">
        <v>2001</v>
      </c>
      <c r="K15" s="294">
        <v>71</v>
      </c>
      <c r="L15" s="291">
        <v>63</v>
      </c>
      <c r="M15" s="292">
        <v>8</v>
      </c>
      <c r="N15" s="293">
        <v>29</v>
      </c>
      <c r="O15" s="291">
        <v>15.08</v>
      </c>
      <c r="P15" s="291">
        <v>13.92</v>
      </c>
      <c r="R15" s="279">
        <v>2001</v>
      </c>
      <c r="S15" s="284">
        <v>56</v>
      </c>
      <c r="T15" s="285">
        <v>44</v>
      </c>
      <c r="U15" s="286">
        <v>12</v>
      </c>
      <c r="V15" s="287">
        <v>44</v>
      </c>
      <c r="W15" s="285">
        <v>24</v>
      </c>
      <c r="X15" s="285">
        <v>21</v>
      </c>
    </row>
    <row r="16" spans="2:24">
      <c r="B16" s="268">
        <v>2002</v>
      </c>
      <c r="C16" s="275">
        <v>68</v>
      </c>
      <c r="D16" s="48"/>
      <c r="E16" s="90"/>
      <c r="F16" s="289">
        <f t="shared" si="0"/>
        <v>32</v>
      </c>
      <c r="G16" s="48"/>
      <c r="H16" s="48"/>
      <c r="J16" s="268">
        <v>2002</v>
      </c>
      <c r="K16" s="290">
        <v>70</v>
      </c>
      <c r="L16" s="48">
        <v>63</v>
      </c>
      <c r="M16" s="90">
        <v>7</v>
      </c>
      <c r="N16" s="289">
        <v>29</v>
      </c>
      <c r="O16" s="48">
        <v>15.08</v>
      </c>
      <c r="P16" s="48">
        <v>13.92</v>
      </c>
      <c r="R16" s="268">
        <v>2002</v>
      </c>
      <c r="S16" s="275">
        <v>55</v>
      </c>
      <c r="T16" s="276">
        <v>43</v>
      </c>
      <c r="U16" s="254">
        <v>12</v>
      </c>
      <c r="V16" s="277">
        <v>45</v>
      </c>
      <c r="W16" s="276">
        <v>23</v>
      </c>
      <c r="X16" s="276">
        <v>22</v>
      </c>
    </row>
    <row r="17" spans="2:24">
      <c r="B17" s="279">
        <v>2003</v>
      </c>
      <c r="C17" s="284">
        <v>67</v>
      </c>
      <c r="D17" s="291"/>
      <c r="E17" s="292"/>
      <c r="F17" s="293">
        <f t="shared" si="0"/>
        <v>33</v>
      </c>
      <c r="G17" s="291"/>
      <c r="H17" s="291"/>
      <c r="J17" s="279">
        <v>2003</v>
      </c>
      <c r="K17" s="294">
        <v>70</v>
      </c>
      <c r="L17" s="291">
        <v>62.1</v>
      </c>
      <c r="M17" s="292">
        <v>7.8999999999999986</v>
      </c>
      <c r="N17" s="293">
        <v>30</v>
      </c>
      <c r="O17" s="291">
        <v>16</v>
      </c>
      <c r="P17" s="291">
        <v>14</v>
      </c>
      <c r="R17" s="279">
        <v>2003</v>
      </c>
      <c r="S17" s="284">
        <v>54</v>
      </c>
      <c r="T17" s="285">
        <v>43</v>
      </c>
      <c r="U17" s="286">
        <v>11</v>
      </c>
      <c r="V17" s="287">
        <v>46</v>
      </c>
      <c r="W17" s="285">
        <v>24</v>
      </c>
      <c r="X17" s="285">
        <v>22</v>
      </c>
    </row>
    <row r="18" spans="2:24">
      <c r="B18" s="268">
        <v>2004</v>
      </c>
      <c r="C18" s="275">
        <v>66</v>
      </c>
      <c r="D18" s="48"/>
      <c r="E18" s="90"/>
      <c r="F18" s="289">
        <f t="shared" si="0"/>
        <v>34</v>
      </c>
      <c r="G18" s="48"/>
      <c r="H18" s="48"/>
      <c r="J18" s="268">
        <v>2004</v>
      </c>
      <c r="K18" s="290">
        <v>68</v>
      </c>
      <c r="L18" s="48">
        <v>61</v>
      </c>
      <c r="M18" s="90">
        <v>7</v>
      </c>
      <c r="N18" s="289">
        <v>32</v>
      </c>
      <c r="O18" s="48">
        <v>16</v>
      </c>
      <c r="P18" s="48">
        <v>16</v>
      </c>
      <c r="R18" s="268">
        <v>2004</v>
      </c>
      <c r="S18" s="275">
        <v>53</v>
      </c>
      <c r="T18" s="276">
        <v>41</v>
      </c>
      <c r="U18" s="254">
        <v>12</v>
      </c>
      <c r="V18" s="277">
        <v>48</v>
      </c>
      <c r="W18" s="276">
        <v>23</v>
      </c>
      <c r="X18" s="276">
        <v>25</v>
      </c>
    </row>
    <row r="19" spans="2:24">
      <c r="B19" s="279">
        <v>2005</v>
      </c>
      <c r="C19" s="284">
        <v>64</v>
      </c>
      <c r="D19" s="291"/>
      <c r="E19" s="292"/>
      <c r="F19" s="293">
        <f t="shared" si="0"/>
        <v>36</v>
      </c>
      <c r="G19" s="291"/>
      <c r="H19" s="291"/>
      <c r="J19" s="279">
        <v>2005</v>
      </c>
      <c r="K19" s="294">
        <v>67</v>
      </c>
      <c r="L19" s="291">
        <v>59</v>
      </c>
      <c r="M19" s="292">
        <v>8</v>
      </c>
      <c r="N19" s="293">
        <v>34</v>
      </c>
      <c r="O19" s="291">
        <v>16</v>
      </c>
      <c r="P19" s="291">
        <v>18</v>
      </c>
      <c r="R19" s="279">
        <v>2005</v>
      </c>
      <c r="S19" s="284">
        <v>53</v>
      </c>
      <c r="T19" s="285">
        <v>42</v>
      </c>
      <c r="U19" s="286">
        <v>11</v>
      </c>
      <c r="V19" s="287">
        <v>47</v>
      </c>
      <c r="W19" s="285">
        <v>23</v>
      </c>
      <c r="X19" s="285">
        <v>24</v>
      </c>
    </row>
    <row r="20" spans="2:24">
      <c r="B20" s="268">
        <v>2006</v>
      </c>
      <c r="C20" s="275">
        <v>63</v>
      </c>
      <c r="D20" s="48">
        <v>54</v>
      </c>
      <c r="E20" s="90">
        <v>9</v>
      </c>
      <c r="F20" s="289">
        <f t="shared" si="0"/>
        <v>37</v>
      </c>
      <c r="G20" s="48">
        <v>19</v>
      </c>
      <c r="H20" s="48">
        <v>18</v>
      </c>
      <c r="J20" s="268">
        <v>2006</v>
      </c>
      <c r="K20" s="290">
        <v>65</v>
      </c>
      <c r="L20" s="48">
        <v>57</v>
      </c>
      <c r="M20" s="90">
        <v>8</v>
      </c>
      <c r="N20" s="289">
        <v>35</v>
      </c>
      <c r="O20" s="48">
        <v>17</v>
      </c>
      <c r="P20" s="48">
        <v>18</v>
      </c>
      <c r="R20" s="268">
        <v>2006</v>
      </c>
      <c r="S20" s="275">
        <v>54</v>
      </c>
      <c r="T20" s="276">
        <v>41</v>
      </c>
      <c r="U20" s="254">
        <v>13</v>
      </c>
      <c r="V20" s="277">
        <v>46</v>
      </c>
      <c r="W20" s="276">
        <v>22</v>
      </c>
      <c r="X20" s="276">
        <v>24</v>
      </c>
    </row>
    <row r="21" spans="2:24">
      <c r="B21" s="279">
        <v>2007</v>
      </c>
      <c r="C21" s="284">
        <v>61</v>
      </c>
      <c r="D21" s="291">
        <v>53</v>
      </c>
      <c r="E21" s="292">
        <v>8</v>
      </c>
      <c r="F21" s="293">
        <f t="shared" si="0"/>
        <v>39</v>
      </c>
      <c r="G21" s="291">
        <v>20</v>
      </c>
      <c r="H21" s="291">
        <v>19</v>
      </c>
      <c r="J21" s="279">
        <v>2007</v>
      </c>
      <c r="K21" s="294">
        <v>63</v>
      </c>
      <c r="L21" s="291">
        <v>56</v>
      </c>
      <c r="M21" s="292">
        <v>7</v>
      </c>
      <c r="N21" s="293">
        <v>37</v>
      </c>
      <c r="O21" s="291">
        <v>20</v>
      </c>
      <c r="P21" s="291">
        <v>17</v>
      </c>
      <c r="R21" s="279">
        <v>2007</v>
      </c>
      <c r="S21" s="284">
        <v>54</v>
      </c>
      <c r="T21" s="285">
        <v>41</v>
      </c>
      <c r="U21" s="286">
        <v>13</v>
      </c>
      <c r="V21" s="287">
        <v>47</v>
      </c>
      <c r="W21" s="285">
        <v>24</v>
      </c>
      <c r="X21" s="285">
        <v>23</v>
      </c>
    </row>
    <row r="22" spans="2:24">
      <c r="B22" s="268">
        <v>2008</v>
      </c>
      <c r="C22" s="275">
        <v>61</v>
      </c>
      <c r="D22" s="48">
        <v>53</v>
      </c>
      <c r="E22" s="48">
        <v>8</v>
      </c>
      <c r="F22" s="289">
        <f t="shared" si="0"/>
        <v>39</v>
      </c>
      <c r="G22" s="48">
        <v>20</v>
      </c>
      <c r="H22" s="48">
        <v>19</v>
      </c>
      <c r="J22" s="268">
        <v>2008</v>
      </c>
      <c r="K22" s="290">
        <v>63</v>
      </c>
      <c r="L22" s="48">
        <v>55</v>
      </c>
      <c r="M22" s="48">
        <v>8</v>
      </c>
      <c r="N22" s="289">
        <v>37</v>
      </c>
      <c r="O22" s="48">
        <v>19.240000000000002</v>
      </c>
      <c r="P22" s="48">
        <v>17.759999999999998</v>
      </c>
      <c r="R22" s="268">
        <v>2008</v>
      </c>
      <c r="S22" s="275">
        <v>52</v>
      </c>
      <c r="T22" s="295">
        <v>40</v>
      </c>
      <c r="U22" s="295">
        <v>12</v>
      </c>
      <c r="V22" s="296">
        <v>48</v>
      </c>
      <c r="W22" s="276">
        <v>23</v>
      </c>
      <c r="X22" s="276">
        <v>25</v>
      </c>
    </row>
    <row r="23" spans="2:24">
      <c r="B23" s="297">
        <v>2009</v>
      </c>
      <c r="C23" s="293">
        <f>D23+E23</f>
        <v>61</v>
      </c>
      <c r="D23" s="291">
        <v>52</v>
      </c>
      <c r="E23" s="291">
        <v>9</v>
      </c>
      <c r="F23" s="293">
        <v>38</v>
      </c>
      <c r="G23" s="291">
        <v>19</v>
      </c>
      <c r="H23" s="291">
        <v>19</v>
      </c>
      <c r="J23" s="297">
        <v>2009</v>
      </c>
      <c r="K23" s="293">
        <v>65</v>
      </c>
      <c r="L23" s="291">
        <v>56</v>
      </c>
      <c r="M23" s="291">
        <v>9</v>
      </c>
      <c r="N23" s="293">
        <v>36</v>
      </c>
      <c r="O23" s="291">
        <v>19</v>
      </c>
      <c r="P23" s="291">
        <v>17</v>
      </c>
      <c r="R23" s="297">
        <v>2009</v>
      </c>
      <c r="S23" s="298">
        <v>51</v>
      </c>
      <c r="T23" s="299">
        <v>38</v>
      </c>
      <c r="U23" s="299">
        <v>13</v>
      </c>
      <c r="V23" s="298">
        <v>49</v>
      </c>
      <c r="W23" s="285">
        <v>24</v>
      </c>
      <c r="X23" s="285">
        <v>25</v>
      </c>
    </row>
    <row r="24" spans="2:24">
      <c r="B24" s="43">
        <v>2010</v>
      </c>
      <c r="C24" s="289">
        <f t="shared" ref="C24:C37" si="2">D24+E24</f>
        <v>60</v>
      </c>
      <c r="D24" s="48">
        <v>52</v>
      </c>
      <c r="E24" s="48">
        <v>8</v>
      </c>
      <c r="F24" s="289">
        <v>39</v>
      </c>
      <c r="G24" s="48">
        <v>20</v>
      </c>
      <c r="H24" s="48">
        <v>19</v>
      </c>
      <c r="J24" s="43">
        <v>2010</v>
      </c>
      <c r="K24" s="289">
        <v>63</v>
      </c>
      <c r="L24" s="48">
        <v>56</v>
      </c>
      <c r="M24" s="48">
        <v>7</v>
      </c>
      <c r="N24" s="289">
        <v>37</v>
      </c>
      <c r="O24" s="48">
        <v>19</v>
      </c>
      <c r="P24" s="48">
        <v>18</v>
      </c>
      <c r="R24" s="300">
        <v>2010</v>
      </c>
      <c r="S24" s="301">
        <v>50</v>
      </c>
      <c r="T24" s="295">
        <v>37</v>
      </c>
      <c r="U24" s="295">
        <v>13</v>
      </c>
      <c r="V24" s="296">
        <v>50</v>
      </c>
      <c r="W24" s="276">
        <v>24</v>
      </c>
      <c r="X24" s="276">
        <v>26</v>
      </c>
    </row>
    <row r="25" spans="2:24">
      <c r="B25" s="297">
        <v>2011</v>
      </c>
      <c r="C25" s="293">
        <f t="shared" si="2"/>
        <v>59</v>
      </c>
      <c r="D25" s="291">
        <v>51</v>
      </c>
      <c r="E25" s="291">
        <v>8</v>
      </c>
      <c r="F25" s="293">
        <v>41</v>
      </c>
      <c r="G25" s="291">
        <v>21</v>
      </c>
      <c r="H25" s="291">
        <v>20</v>
      </c>
      <c r="J25" s="297">
        <v>2011</v>
      </c>
      <c r="K25" s="293">
        <v>61</v>
      </c>
      <c r="L25" s="291">
        <v>54</v>
      </c>
      <c r="M25" s="291">
        <v>7</v>
      </c>
      <c r="N25" s="293">
        <v>39</v>
      </c>
      <c r="O25" s="291">
        <v>20</v>
      </c>
      <c r="P25" s="291">
        <v>19</v>
      </c>
      <c r="R25" s="302">
        <v>2011</v>
      </c>
      <c r="S25" s="298">
        <v>49</v>
      </c>
      <c r="T25" s="299">
        <v>37</v>
      </c>
      <c r="U25" s="299">
        <v>12</v>
      </c>
      <c r="V25" s="298">
        <v>51</v>
      </c>
      <c r="W25" s="285">
        <v>26</v>
      </c>
      <c r="X25" s="285">
        <v>25</v>
      </c>
    </row>
    <row r="26" spans="2:24">
      <c r="B26" s="43">
        <v>2012</v>
      </c>
      <c r="C26" s="289">
        <f t="shared" si="2"/>
        <v>58</v>
      </c>
      <c r="D26" s="48">
        <v>50</v>
      </c>
      <c r="E26" s="48">
        <v>8</v>
      </c>
      <c r="F26" s="289">
        <v>42</v>
      </c>
      <c r="G26" s="48">
        <v>22</v>
      </c>
      <c r="H26" s="48">
        <v>20</v>
      </c>
      <c r="J26" s="43">
        <v>2012</v>
      </c>
      <c r="K26" s="289">
        <v>60</v>
      </c>
      <c r="L26" s="48">
        <v>53</v>
      </c>
      <c r="M26" s="48">
        <v>7</v>
      </c>
      <c r="N26" s="289">
        <v>40</v>
      </c>
      <c r="O26" s="48">
        <v>20</v>
      </c>
      <c r="P26" s="48">
        <v>20</v>
      </c>
      <c r="R26" s="47">
        <v>2012</v>
      </c>
      <c r="S26" s="296">
        <v>48</v>
      </c>
      <c r="T26" s="295">
        <v>36</v>
      </c>
      <c r="U26" s="295">
        <v>12</v>
      </c>
      <c r="V26" s="296">
        <v>51</v>
      </c>
      <c r="W26" s="276">
        <v>25</v>
      </c>
      <c r="X26" s="276">
        <v>26</v>
      </c>
    </row>
    <row r="27" spans="2:24">
      <c r="B27" s="297">
        <v>2013</v>
      </c>
      <c r="C27" s="293">
        <f t="shared" si="2"/>
        <v>58</v>
      </c>
      <c r="D27" s="291">
        <v>49</v>
      </c>
      <c r="E27" s="291">
        <v>9</v>
      </c>
      <c r="F27" s="293">
        <v>42</v>
      </c>
      <c r="G27" s="291">
        <v>22</v>
      </c>
      <c r="H27" s="291">
        <v>20</v>
      </c>
      <c r="J27" s="297">
        <v>2013</v>
      </c>
      <c r="K27" s="293">
        <v>60</v>
      </c>
      <c r="L27" s="291">
        <v>52</v>
      </c>
      <c r="M27" s="291">
        <v>8</v>
      </c>
      <c r="N27" s="293">
        <v>40</v>
      </c>
      <c r="O27" s="291">
        <v>19</v>
      </c>
      <c r="P27" s="291">
        <v>21</v>
      </c>
      <c r="R27" s="302">
        <v>2013</v>
      </c>
      <c r="S27" s="298">
        <v>47</v>
      </c>
      <c r="T27" s="299">
        <v>35</v>
      </c>
      <c r="U27" s="299">
        <v>12</v>
      </c>
      <c r="V27" s="298">
        <v>53</v>
      </c>
      <c r="W27" s="285">
        <v>28</v>
      </c>
      <c r="X27" s="285">
        <v>25</v>
      </c>
    </row>
    <row r="28" spans="2:24">
      <c r="B28" s="43">
        <v>2014</v>
      </c>
      <c r="C28" s="289">
        <f t="shared" si="2"/>
        <v>58</v>
      </c>
      <c r="D28" s="48">
        <v>50</v>
      </c>
      <c r="E28" s="48">
        <v>8</v>
      </c>
      <c r="F28" s="289">
        <v>42</v>
      </c>
      <c r="G28" s="48">
        <v>21</v>
      </c>
      <c r="H28" s="48">
        <v>21</v>
      </c>
      <c r="J28" s="43">
        <v>2014</v>
      </c>
      <c r="K28" s="289">
        <v>60</v>
      </c>
      <c r="L28" s="48">
        <v>53</v>
      </c>
      <c r="M28" s="48">
        <v>7</v>
      </c>
      <c r="N28" s="289">
        <v>40</v>
      </c>
      <c r="O28" s="48">
        <v>21</v>
      </c>
      <c r="P28" s="48">
        <v>19</v>
      </c>
      <c r="R28" s="47">
        <v>2014</v>
      </c>
      <c r="S28" s="296">
        <v>47</v>
      </c>
      <c r="T28" s="295">
        <v>36</v>
      </c>
      <c r="U28" s="295">
        <v>11</v>
      </c>
      <c r="V28" s="296">
        <v>54</v>
      </c>
      <c r="W28" s="276">
        <v>27</v>
      </c>
      <c r="X28" s="276">
        <v>27</v>
      </c>
    </row>
    <row r="29" spans="2:24">
      <c r="B29" s="297">
        <v>2015</v>
      </c>
      <c r="C29" s="293">
        <f t="shared" si="2"/>
        <v>57</v>
      </c>
      <c r="D29" s="291">
        <v>48</v>
      </c>
      <c r="E29" s="291">
        <v>9</v>
      </c>
      <c r="F29" s="293">
        <v>43</v>
      </c>
      <c r="G29" s="291">
        <v>21</v>
      </c>
      <c r="H29" s="291">
        <v>22</v>
      </c>
      <c r="J29" s="297">
        <v>2015</v>
      </c>
      <c r="K29" s="293">
        <v>59</v>
      </c>
      <c r="L29" s="291">
        <v>51</v>
      </c>
      <c r="M29" s="291">
        <v>8</v>
      </c>
      <c r="N29" s="293">
        <v>41</v>
      </c>
      <c r="O29" s="291">
        <v>21</v>
      </c>
      <c r="P29" s="291">
        <v>20</v>
      </c>
      <c r="R29" s="302">
        <v>2015</v>
      </c>
      <c r="S29" s="298">
        <v>49</v>
      </c>
      <c r="T29" s="299">
        <v>37</v>
      </c>
      <c r="U29" s="299">
        <v>12</v>
      </c>
      <c r="V29" s="298">
        <v>51</v>
      </c>
      <c r="W29" s="285">
        <v>22</v>
      </c>
      <c r="X29" s="285">
        <v>27</v>
      </c>
    </row>
    <row r="30" spans="2:24">
      <c r="B30" s="43">
        <v>2016</v>
      </c>
      <c r="C30" s="289">
        <f t="shared" si="2"/>
        <v>56</v>
      </c>
      <c r="D30" s="48">
        <v>48</v>
      </c>
      <c r="E30" s="48">
        <v>8</v>
      </c>
      <c r="F30" s="289">
        <v>44</v>
      </c>
      <c r="G30" s="48">
        <v>22</v>
      </c>
      <c r="H30" s="48">
        <v>22</v>
      </c>
      <c r="J30" s="43">
        <v>2016</v>
      </c>
      <c r="K30" s="289">
        <v>59</v>
      </c>
      <c r="L30" s="48">
        <v>51</v>
      </c>
      <c r="M30" s="48">
        <v>8</v>
      </c>
      <c r="N30" s="289">
        <v>42</v>
      </c>
      <c r="O30" s="48">
        <v>21</v>
      </c>
      <c r="P30" s="48">
        <v>21</v>
      </c>
      <c r="R30" s="47">
        <v>2016</v>
      </c>
      <c r="S30" s="296">
        <v>48</v>
      </c>
      <c r="T30" s="295">
        <v>36</v>
      </c>
      <c r="U30" s="295">
        <v>11</v>
      </c>
      <c r="V30" s="296">
        <v>53</v>
      </c>
      <c r="W30" s="276">
        <v>25</v>
      </c>
      <c r="X30" s="276">
        <v>28</v>
      </c>
    </row>
    <row r="31" spans="2:24">
      <c r="B31" s="297">
        <v>2017</v>
      </c>
      <c r="C31" s="293">
        <f t="shared" si="2"/>
        <v>55</v>
      </c>
      <c r="D31" s="291">
        <v>47</v>
      </c>
      <c r="E31" s="291">
        <v>8</v>
      </c>
      <c r="F31" s="293">
        <v>46</v>
      </c>
      <c r="G31" s="291">
        <v>23</v>
      </c>
      <c r="H31" s="291">
        <v>23</v>
      </c>
      <c r="J31" s="297">
        <v>2017</v>
      </c>
      <c r="K31" s="293">
        <v>57</v>
      </c>
      <c r="L31" s="291">
        <v>49</v>
      </c>
      <c r="M31" s="291">
        <v>8</v>
      </c>
      <c r="N31" s="293">
        <v>43</v>
      </c>
      <c r="O31" s="291">
        <v>21</v>
      </c>
      <c r="P31" s="291">
        <v>21</v>
      </c>
      <c r="R31" s="302">
        <v>2017</v>
      </c>
      <c r="S31" s="298">
        <v>44</v>
      </c>
      <c r="T31" s="299">
        <v>34</v>
      </c>
      <c r="U31" s="299">
        <v>10</v>
      </c>
      <c r="V31" s="298">
        <v>56</v>
      </c>
      <c r="W31" s="285">
        <v>25</v>
      </c>
      <c r="X31" s="285">
        <v>31</v>
      </c>
    </row>
    <row r="32" spans="2:24">
      <c r="B32" s="43">
        <v>2018</v>
      </c>
      <c r="C32" s="289">
        <f t="shared" si="2"/>
        <v>54</v>
      </c>
      <c r="D32" s="48">
        <v>46</v>
      </c>
      <c r="E32" s="48">
        <v>8</v>
      </c>
      <c r="F32" s="289">
        <v>46</v>
      </c>
      <c r="G32" s="48">
        <v>23</v>
      </c>
      <c r="H32" s="48">
        <v>23</v>
      </c>
      <c r="J32" s="43">
        <v>2018</v>
      </c>
      <c r="K32" s="289">
        <v>56</v>
      </c>
      <c r="L32" s="48">
        <v>49</v>
      </c>
      <c r="M32" s="48">
        <v>7</v>
      </c>
      <c r="N32" s="289">
        <v>44</v>
      </c>
      <c r="O32" s="48">
        <v>23</v>
      </c>
      <c r="P32" s="48">
        <v>21</v>
      </c>
      <c r="R32" s="47">
        <v>2018</v>
      </c>
      <c r="S32" s="296">
        <v>46</v>
      </c>
      <c r="T32" s="295">
        <v>35</v>
      </c>
      <c r="U32" s="295">
        <v>11</v>
      </c>
      <c r="V32" s="296">
        <v>55</v>
      </c>
      <c r="W32" s="276">
        <v>24</v>
      </c>
      <c r="X32" s="276">
        <v>31</v>
      </c>
    </row>
    <row r="33" spans="2:24">
      <c r="B33" s="297">
        <v>2019</v>
      </c>
      <c r="C33" s="293">
        <f t="shared" si="2"/>
        <v>52</v>
      </c>
      <c r="D33" s="291">
        <v>44</v>
      </c>
      <c r="E33" s="291">
        <v>8</v>
      </c>
      <c r="F33" s="293">
        <v>48</v>
      </c>
      <c r="G33" s="291">
        <v>24</v>
      </c>
      <c r="H33" s="291">
        <v>24</v>
      </c>
      <c r="J33" s="297">
        <v>2019</v>
      </c>
      <c r="K33" s="293">
        <v>53</v>
      </c>
      <c r="L33" s="291">
        <v>46</v>
      </c>
      <c r="M33" s="291">
        <v>7</v>
      </c>
      <c r="N33" s="293">
        <v>47</v>
      </c>
      <c r="O33" s="291">
        <v>24</v>
      </c>
      <c r="P33" s="291">
        <v>23</v>
      </c>
      <c r="R33" s="302">
        <v>2019</v>
      </c>
      <c r="S33" s="298">
        <v>45</v>
      </c>
      <c r="T33" s="299">
        <v>34</v>
      </c>
      <c r="U33" s="299">
        <v>11</v>
      </c>
      <c r="V33" s="298">
        <v>55</v>
      </c>
      <c r="W33" s="285">
        <v>24</v>
      </c>
      <c r="X33" s="285">
        <v>31</v>
      </c>
    </row>
    <row r="34" spans="2:24">
      <c r="B34" s="303">
        <v>2020</v>
      </c>
      <c r="C34" s="289">
        <f t="shared" si="2"/>
        <v>51</v>
      </c>
      <c r="D34" s="305">
        <v>43</v>
      </c>
      <c r="E34" s="305">
        <v>8</v>
      </c>
      <c r="F34" s="304">
        <v>49</v>
      </c>
      <c r="G34" s="305">
        <v>19</v>
      </c>
      <c r="H34" s="305">
        <v>30</v>
      </c>
      <c r="I34" s="267"/>
      <c r="J34" s="303">
        <v>2020</v>
      </c>
      <c r="K34" s="304">
        <v>53</v>
      </c>
      <c r="L34" s="305">
        <v>45</v>
      </c>
      <c r="M34" s="305">
        <v>8</v>
      </c>
      <c r="N34" s="304">
        <v>47</v>
      </c>
      <c r="O34" s="305">
        <v>19.329930521685132</v>
      </c>
      <c r="P34" s="305">
        <v>28</v>
      </c>
      <c r="Q34" s="267"/>
      <c r="R34" s="306">
        <v>2020</v>
      </c>
      <c r="S34" s="307">
        <v>43</v>
      </c>
      <c r="T34" s="308">
        <v>32</v>
      </c>
      <c r="U34" s="308">
        <v>11</v>
      </c>
      <c r="V34" s="307">
        <v>57</v>
      </c>
      <c r="W34" s="305">
        <v>19.742676754920861</v>
      </c>
      <c r="X34" s="309">
        <v>37</v>
      </c>
    </row>
    <row r="35" spans="2:24">
      <c r="B35" s="297">
        <v>2021</v>
      </c>
      <c r="C35" s="293">
        <f t="shared" si="2"/>
        <v>52</v>
      </c>
      <c r="D35" s="291">
        <v>43</v>
      </c>
      <c r="E35" s="291">
        <v>9</v>
      </c>
      <c r="F35" s="293">
        <v>48</v>
      </c>
      <c r="G35" s="291">
        <v>23</v>
      </c>
      <c r="H35" s="291">
        <v>25</v>
      </c>
      <c r="J35" s="297">
        <v>2021</v>
      </c>
      <c r="K35" s="293">
        <v>54</v>
      </c>
      <c r="L35" s="291">
        <v>45</v>
      </c>
      <c r="M35" s="291">
        <v>9</v>
      </c>
      <c r="N35" s="293">
        <v>46</v>
      </c>
      <c r="O35" s="291">
        <v>22.532865881806817</v>
      </c>
      <c r="P35" s="291">
        <v>23</v>
      </c>
      <c r="R35" s="302">
        <v>2021</v>
      </c>
      <c r="S35" s="298">
        <v>45</v>
      </c>
      <c r="T35" s="291">
        <v>33.606260680977861</v>
      </c>
      <c r="U35" s="291">
        <v>11.249126004854535</v>
      </c>
      <c r="V35" s="298">
        <v>55</v>
      </c>
      <c r="W35" s="291">
        <v>23.698991887590299</v>
      </c>
      <c r="X35" s="285">
        <v>31</v>
      </c>
    </row>
    <row r="36" spans="2:24">
      <c r="B36" s="303">
        <v>2022</v>
      </c>
      <c r="C36" s="289">
        <f t="shared" si="2"/>
        <v>51</v>
      </c>
      <c r="D36" s="305">
        <v>41</v>
      </c>
      <c r="E36" s="305">
        <v>10</v>
      </c>
      <c r="F36" s="304">
        <v>49</v>
      </c>
      <c r="G36" s="305">
        <v>25</v>
      </c>
      <c r="H36" s="305">
        <v>24</v>
      </c>
      <c r="J36" s="303">
        <v>2022</v>
      </c>
      <c r="K36" s="304">
        <v>52</v>
      </c>
      <c r="L36" s="305">
        <v>42.709775644660922</v>
      </c>
      <c r="M36" s="305">
        <v>9.4429197292678992</v>
      </c>
      <c r="N36" s="304">
        <v>47.847304626071185</v>
      </c>
      <c r="O36" s="305">
        <v>25.362839411038511</v>
      </c>
      <c r="P36" s="305">
        <v>23</v>
      </c>
      <c r="R36" s="306">
        <v>2022</v>
      </c>
      <c r="S36" s="307">
        <v>45</v>
      </c>
      <c r="T36" s="305">
        <v>32.875979693682432</v>
      </c>
      <c r="U36" s="305">
        <v>11.736706742608138</v>
      </c>
      <c r="V36" s="307">
        <v>55</v>
      </c>
      <c r="W36" s="305">
        <v>24.996679008651082</v>
      </c>
      <c r="X36" s="309">
        <v>30</v>
      </c>
    </row>
    <row r="37" spans="2:24">
      <c r="B37" s="297">
        <v>2023</v>
      </c>
      <c r="C37" s="293">
        <f t="shared" si="2"/>
        <v>50</v>
      </c>
      <c r="D37" s="291">
        <v>42</v>
      </c>
      <c r="E37" s="291">
        <v>8</v>
      </c>
      <c r="F37" s="293">
        <v>51</v>
      </c>
      <c r="G37" s="291">
        <v>26</v>
      </c>
      <c r="H37" s="291">
        <f>F37-G37</f>
        <v>25</v>
      </c>
      <c r="J37" s="297">
        <v>2023</v>
      </c>
      <c r="K37" s="293">
        <f>L37+M37</f>
        <v>51</v>
      </c>
      <c r="L37" s="291">
        <v>44</v>
      </c>
      <c r="M37" s="291">
        <v>7</v>
      </c>
      <c r="N37" s="293">
        <v>49</v>
      </c>
      <c r="O37" s="291">
        <v>26</v>
      </c>
      <c r="P37" s="291">
        <v>23</v>
      </c>
      <c r="R37" s="302">
        <v>2023</v>
      </c>
      <c r="S37" s="293">
        <f>T37+U37</f>
        <v>45</v>
      </c>
      <c r="T37" s="291">
        <v>31</v>
      </c>
      <c r="U37" s="291">
        <v>14</v>
      </c>
      <c r="V37" s="298">
        <v>56</v>
      </c>
      <c r="W37" s="291">
        <v>25</v>
      </c>
      <c r="X37" s="285">
        <v>31</v>
      </c>
    </row>
    <row r="38" spans="2:24">
      <c r="B38" s="349">
        <v>2024</v>
      </c>
      <c r="C38" s="350">
        <v>49</v>
      </c>
      <c r="D38" s="351">
        <v>41</v>
      </c>
      <c r="E38" s="48">
        <v>8</v>
      </c>
      <c r="F38" s="333">
        <v>51</v>
      </c>
      <c r="G38" s="303">
        <v>27</v>
      </c>
      <c r="H38" s="303">
        <v>24</v>
      </c>
      <c r="I38" s="303"/>
      <c r="J38" s="303">
        <v>2024</v>
      </c>
      <c r="K38" s="333">
        <v>50</v>
      </c>
      <c r="L38" s="303">
        <v>43</v>
      </c>
      <c r="M38" s="305">
        <v>7</v>
      </c>
      <c r="N38" s="333">
        <v>50</v>
      </c>
      <c r="O38" s="305">
        <v>27</v>
      </c>
      <c r="P38" s="305">
        <v>23</v>
      </c>
      <c r="R38" s="306">
        <v>2024</v>
      </c>
      <c r="S38" s="307">
        <v>42</v>
      </c>
      <c r="T38" s="305">
        <v>31</v>
      </c>
      <c r="U38" s="305">
        <v>11</v>
      </c>
      <c r="V38" s="307">
        <v>58</v>
      </c>
      <c r="W38" s="305">
        <v>27</v>
      </c>
      <c r="X38" s="309">
        <v>31</v>
      </c>
    </row>
    <row r="39" spans="2:24"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12"/>
    </row>
    <row r="40" spans="2:24">
      <c r="L40" s="312"/>
      <c r="M40" s="312"/>
    </row>
    <row r="76" spans="18:22">
      <c r="R76" s="47"/>
      <c r="S76" s="47"/>
      <c r="T76" s="47"/>
      <c r="U76" s="47"/>
      <c r="V76" s="47"/>
    </row>
    <row r="77" spans="18:22">
      <c r="R77" s="47"/>
      <c r="S77" s="47"/>
      <c r="T77" s="47"/>
      <c r="U77" s="47"/>
      <c r="V77" s="47"/>
    </row>
    <row r="78" spans="18:22">
      <c r="R78" s="47"/>
      <c r="S78" s="47"/>
      <c r="T78" s="47"/>
      <c r="U78" s="47"/>
      <c r="V78" s="47"/>
    </row>
    <row r="79" spans="18:22">
      <c r="R79" s="47"/>
      <c r="S79" s="47"/>
      <c r="T79" s="47"/>
      <c r="U79" s="47"/>
      <c r="V79" s="47"/>
    </row>
    <row r="80" spans="18:22">
      <c r="R80" s="47"/>
      <c r="S80" s="47"/>
      <c r="T80" s="47"/>
      <c r="U80" s="47"/>
      <c r="V80" s="47"/>
    </row>
    <row r="81" spans="18:22">
      <c r="R81" s="47"/>
      <c r="S81" s="47"/>
      <c r="T81" s="47"/>
      <c r="U81" s="47"/>
      <c r="V81" s="47"/>
    </row>
    <row r="82" spans="18:22">
      <c r="R82" s="47"/>
      <c r="S82" s="47"/>
      <c r="T82" s="47"/>
      <c r="U82" s="47"/>
      <c r="V82" s="47"/>
    </row>
    <row r="83" spans="18:22">
      <c r="R83" s="47"/>
      <c r="S83" s="47"/>
      <c r="T83" s="47"/>
      <c r="U83" s="47"/>
      <c r="V83" s="47"/>
    </row>
    <row r="84" spans="18:22">
      <c r="R84" s="47"/>
      <c r="S84" s="47"/>
      <c r="T84" s="47"/>
      <c r="U84" s="47"/>
      <c r="V84" s="47"/>
    </row>
    <row r="85" spans="18:22">
      <c r="R85" s="47"/>
      <c r="S85" s="47"/>
      <c r="T85" s="47"/>
      <c r="U85" s="47"/>
      <c r="V85" s="47"/>
    </row>
    <row r="86" spans="18:22">
      <c r="R86" s="47"/>
      <c r="S86" s="47"/>
      <c r="T86" s="47"/>
      <c r="U86" s="47"/>
      <c r="V86" s="47"/>
    </row>
    <row r="87" spans="18:22">
      <c r="R87" s="47"/>
      <c r="S87" s="47"/>
      <c r="T87" s="47"/>
      <c r="U87" s="47"/>
      <c r="V87" s="47"/>
    </row>
    <row r="88" spans="18:22">
      <c r="R88" s="47"/>
      <c r="S88" s="47"/>
      <c r="T88" s="47"/>
      <c r="U88" s="47"/>
      <c r="V88" s="47"/>
    </row>
    <row r="89" spans="18:22">
      <c r="R89" s="47"/>
      <c r="S89" s="47"/>
      <c r="T89" s="47"/>
      <c r="U89" s="47"/>
      <c r="V89" s="47"/>
    </row>
    <row r="90" spans="18:22">
      <c r="R90" s="47"/>
      <c r="S90" s="47"/>
      <c r="T90" s="47"/>
      <c r="U90" s="47"/>
      <c r="V90" s="47"/>
    </row>
    <row r="91" spans="18:22">
      <c r="R91" s="47"/>
      <c r="S91" s="47"/>
      <c r="T91" s="47"/>
      <c r="U91" s="47"/>
      <c r="V91" s="47"/>
    </row>
    <row r="92" spans="18:22">
      <c r="R92" s="47"/>
      <c r="S92" s="47"/>
      <c r="T92" s="47"/>
      <c r="U92" s="47"/>
      <c r="V92" s="47"/>
    </row>
    <row r="93" spans="18:22">
      <c r="R93" s="47"/>
      <c r="S93" s="47"/>
      <c r="T93" s="47"/>
      <c r="U93" s="47"/>
      <c r="V93" s="47"/>
    </row>
    <row r="94" spans="18:22">
      <c r="R94" s="47"/>
      <c r="S94" s="47"/>
      <c r="T94" s="47"/>
      <c r="U94" s="47"/>
      <c r="V94" s="47"/>
    </row>
    <row r="95" spans="18:22">
      <c r="R95" s="47"/>
      <c r="S95" s="47"/>
      <c r="T95" s="47"/>
      <c r="U95" s="47"/>
      <c r="V95" s="47"/>
    </row>
    <row r="96" spans="18:22">
      <c r="R96" s="47"/>
      <c r="S96" s="47"/>
      <c r="T96" s="47"/>
      <c r="U96" s="47"/>
      <c r="V96" s="47"/>
    </row>
    <row r="97" spans="18:22">
      <c r="R97" s="47"/>
      <c r="S97" s="47"/>
      <c r="T97" s="47"/>
      <c r="U97" s="47"/>
      <c r="V97" s="47"/>
    </row>
    <row r="98" spans="18:22">
      <c r="R98" s="47"/>
      <c r="S98" s="47"/>
      <c r="T98" s="47"/>
      <c r="U98" s="47"/>
      <c r="V98" s="47"/>
    </row>
    <row r="99" spans="18:22">
      <c r="R99" s="47"/>
      <c r="S99" s="47"/>
      <c r="T99" s="47"/>
      <c r="U99" s="47"/>
      <c r="V99" s="47"/>
    </row>
    <row r="100" spans="18:22">
      <c r="R100" s="47"/>
      <c r="S100" s="47"/>
      <c r="T100" s="47"/>
      <c r="U100" s="47"/>
      <c r="V100" s="47"/>
    </row>
    <row r="101" spans="18:22">
      <c r="R101" s="47"/>
      <c r="S101" s="47"/>
      <c r="T101" s="47"/>
      <c r="U101" s="47"/>
      <c r="V101" s="47"/>
    </row>
    <row r="102" spans="18:22">
      <c r="R102" s="47"/>
      <c r="S102" s="47"/>
      <c r="T102" s="47"/>
      <c r="U102" s="47"/>
      <c r="V102" s="47"/>
    </row>
    <row r="103" spans="18:22">
      <c r="R103" s="47"/>
      <c r="S103" s="47"/>
      <c r="T103" s="47"/>
      <c r="U103" s="47"/>
      <c r="V103" s="47"/>
    </row>
    <row r="104" spans="18:22">
      <c r="R104" s="47"/>
      <c r="S104" s="47"/>
      <c r="T104" s="47"/>
      <c r="U104" s="47"/>
      <c r="V104" s="47"/>
    </row>
    <row r="105" spans="18:22">
      <c r="R105" s="47"/>
      <c r="S105" s="47"/>
      <c r="T105" s="47"/>
      <c r="U105" s="47"/>
      <c r="V105" s="47"/>
    </row>
    <row r="106" spans="18:22">
      <c r="R106" s="47"/>
      <c r="S106" s="47"/>
      <c r="T106" s="47"/>
      <c r="U106" s="47"/>
      <c r="V106" s="47"/>
    </row>
    <row r="107" spans="18:22">
      <c r="R107" s="47"/>
      <c r="S107" s="47"/>
      <c r="T107" s="47"/>
      <c r="U107" s="47"/>
      <c r="V107" s="47"/>
    </row>
    <row r="108" spans="18:22">
      <c r="R108" s="47"/>
      <c r="S108" s="47"/>
      <c r="T108" s="47"/>
      <c r="U108" s="47"/>
      <c r="V108" s="47"/>
    </row>
    <row r="109" spans="18:22">
      <c r="R109" s="47"/>
      <c r="S109" s="47"/>
      <c r="T109" s="47"/>
      <c r="U109" s="47"/>
      <c r="V109" s="47"/>
    </row>
    <row r="110" spans="18:22">
      <c r="R110" s="47"/>
      <c r="S110" s="47"/>
      <c r="T110" s="47"/>
      <c r="U110" s="47"/>
      <c r="V110" s="47"/>
    </row>
    <row r="111" spans="18:22">
      <c r="R111" s="47"/>
      <c r="S111" s="47"/>
      <c r="T111" s="47"/>
      <c r="U111" s="47"/>
      <c r="V111" s="47"/>
    </row>
    <row r="112" spans="18:22">
      <c r="R112" s="47"/>
      <c r="S112" s="47"/>
      <c r="T112" s="47"/>
      <c r="U112" s="47"/>
      <c r="V112" s="47"/>
    </row>
    <row r="113" spans="18:22">
      <c r="R113" s="47"/>
      <c r="S113" s="47"/>
      <c r="T113" s="47"/>
      <c r="U113" s="47"/>
      <c r="V113" s="47"/>
    </row>
    <row r="114" spans="18:22">
      <c r="R114" s="47"/>
      <c r="S114" s="47"/>
      <c r="T114" s="47"/>
      <c r="U114" s="47"/>
      <c r="V114" s="47"/>
    </row>
    <row r="115" spans="18:22">
      <c r="R115" s="47"/>
      <c r="S115" s="47"/>
      <c r="T115" s="47"/>
      <c r="U115" s="47"/>
      <c r="V115" s="47"/>
    </row>
    <row r="116" spans="18:22">
      <c r="R116" s="47"/>
      <c r="S116" s="47"/>
      <c r="T116" s="47"/>
      <c r="U116" s="47"/>
      <c r="V116" s="47"/>
    </row>
    <row r="117" spans="18:22">
      <c r="R117" s="47"/>
      <c r="S117" s="47"/>
      <c r="T117" s="47"/>
      <c r="U117" s="47"/>
      <c r="V117" s="47"/>
    </row>
    <row r="118" spans="18:22">
      <c r="R118" s="47"/>
      <c r="S118" s="47"/>
      <c r="T118" s="47"/>
      <c r="U118" s="47"/>
      <c r="V118" s="47"/>
    </row>
    <row r="119" spans="18:22">
      <c r="R119" s="47"/>
      <c r="S119" s="47"/>
      <c r="T119" s="47"/>
      <c r="U119" s="47"/>
      <c r="V119" s="47"/>
    </row>
    <row r="120" spans="18:22">
      <c r="R120" s="47"/>
      <c r="S120" s="47"/>
      <c r="T120" s="47"/>
      <c r="U120" s="47"/>
      <c r="V120" s="47"/>
    </row>
    <row r="121" spans="18:22">
      <c r="R121" s="47"/>
      <c r="S121" s="47"/>
      <c r="T121" s="47"/>
      <c r="U121" s="47"/>
      <c r="V121" s="47"/>
    </row>
    <row r="122" spans="18:22">
      <c r="R122" s="47"/>
      <c r="S122" s="47"/>
      <c r="T122" s="47"/>
      <c r="U122" s="47"/>
      <c r="V122" s="47"/>
    </row>
    <row r="123" spans="18:22">
      <c r="R123" s="47"/>
      <c r="S123" s="47"/>
      <c r="T123" s="47"/>
      <c r="U123" s="47"/>
      <c r="V123" s="47"/>
    </row>
    <row r="124" spans="18:22">
      <c r="R124" s="47"/>
      <c r="S124" s="47"/>
      <c r="T124" s="47"/>
      <c r="U124" s="47"/>
      <c r="V124" s="47"/>
    </row>
    <row r="125" spans="18:22">
      <c r="R125" s="47"/>
      <c r="S125" s="47"/>
      <c r="T125" s="47"/>
      <c r="U125" s="47"/>
      <c r="V125" s="47"/>
    </row>
    <row r="126" spans="18:22">
      <c r="R126" s="47"/>
      <c r="S126" s="47"/>
      <c r="T126" s="47"/>
      <c r="U126" s="47"/>
      <c r="V126" s="47"/>
    </row>
    <row r="127" spans="18:22">
      <c r="R127" s="47"/>
      <c r="S127" s="47"/>
      <c r="T127" s="47"/>
      <c r="U127" s="47"/>
      <c r="V127" s="47"/>
    </row>
    <row r="128" spans="18:22">
      <c r="R128" s="47"/>
      <c r="S128" s="47"/>
      <c r="T128" s="47"/>
      <c r="U128" s="47"/>
      <c r="V128" s="47"/>
    </row>
    <row r="129" spans="18:22">
      <c r="R129" s="47"/>
      <c r="S129" s="47"/>
      <c r="T129" s="47"/>
      <c r="U129" s="47"/>
      <c r="V129" s="47"/>
    </row>
    <row r="130" spans="18:22">
      <c r="R130" s="47"/>
      <c r="S130" s="47"/>
      <c r="T130" s="47"/>
      <c r="U130" s="47"/>
      <c r="V130" s="47"/>
    </row>
    <row r="131" spans="18:22">
      <c r="R131" s="47"/>
      <c r="S131" s="47"/>
      <c r="T131" s="47"/>
      <c r="U131" s="47"/>
      <c r="V131" s="47"/>
    </row>
    <row r="132" spans="18:22">
      <c r="R132" s="47"/>
      <c r="S132" s="47"/>
      <c r="T132" s="47"/>
      <c r="U132" s="47"/>
      <c r="V132" s="47"/>
    </row>
    <row r="133" spans="18:22">
      <c r="R133" s="47"/>
      <c r="S133" s="47"/>
      <c r="T133" s="47"/>
      <c r="U133" s="47"/>
      <c r="V133" s="47"/>
    </row>
    <row r="134" spans="18:22">
      <c r="R134" s="47"/>
      <c r="S134" s="47"/>
      <c r="T134" s="47"/>
      <c r="U134" s="47"/>
      <c r="V134" s="47"/>
    </row>
    <row r="135" spans="18:22">
      <c r="R135" s="47"/>
      <c r="S135" s="47"/>
      <c r="T135" s="47"/>
      <c r="U135" s="47"/>
      <c r="V135" s="47"/>
    </row>
    <row r="136" spans="18:22">
      <c r="R136" s="47"/>
      <c r="S136" s="47"/>
      <c r="T136" s="47"/>
      <c r="U136" s="47"/>
      <c r="V136" s="47"/>
    </row>
    <row r="137" spans="18:22">
      <c r="R137" s="47"/>
      <c r="S137" s="47"/>
      <c r="T137" s="47"/>
      <c r="U137" s="47"/>
      <c r="V137" s="47"/>
    </row>
    <row r="138" spans="18:22">
      <c r="R138" s="47"/>
      <c r="S138" s="47"/>
      <c r="T138" s="47"/>
      <c r="U138" s="47"/>
      <c r="V138" s="47"/>
    </row>
    <row r="139" spans="18:22">
      <c r="R139" s="47"/>
      <c r="S139" s="47"/>
      <c r="T139" s="47"/>
      <c r="U139" s="47"/>
      <c r="V139" s="47"/>
    </row>
    <row r="140" spans="18:22">
      <c r="R140" s="47"/>
      <c r="S140" s="47"/>
      <c r="T140" s="47"/>
      <c r="U140" s="47"/>
      <c r="V140" s="47"/>
    </row>
    <row r="141" spans="18:22">
      <c r="R141" s="47"/>
      <c r="S141" s="47"/>
      <c r="T141" s="47"/>
      <c r="U141" s="47"/>
      <c r="V141" s="47"/>
    </row>
    <row r="142" spans="18:22">
      <c r="R142" s="47"/>
      <c r="S142" s="47"/>
      <c r="T142" s="47"/>
      <c r="U142" s="47"/>
      <c r="V142" s="47"/>
    </row>
    <row r="143" spans="18:22">
      <c r="R143" s="47"/>
      <c r="S143" s="47"/>
      <c r="T143" s="47"/>
      <c r="U143" s="47"/>
      <c r="V143" s="47"/>
    </row>
    <row r="144" spans="18:22">
      <c r="R144" s="47"/>
      <c r="S144" s="47"/>
      <c r="T144" s="47"/>
      <c r="U144" s="47"/>
      <c r="V144" s="47"/>
    </row>
    <row r="145" spans="18:22">
      <c r="R145" s="47"/>
      <c r="S145" s="47"/>
      <c r="T145" s="47"/>
      <c r="U145" s="47"/>
      <c r="V145" s="47"/>
    </row>
    <row r="146" spans="18:22">
      <c r="R146" s="47"/>
      <c r="S146" s="47"/>
      <c r="T146" s="47"/>
      <c r="U146" s="47"/>
      <c r="V146" s="47"/>
    </row>
    <row r="147" spans="18:22">
      <c r="R147" s="47"/>
      <c r="S147" s="47"/>
      <c r="T147" s="47"/>
      <c r="U147" s="47"/>
      <c r="V147" s="47"/>
    </row>
    <row r="148" spans="18:22">
      <c r="R148" s="47"/>
      <c r="S148" s="47"/>
      <c r="T148" s="47"/>
      <c r="U148" s="47"/>
      <c r="V148" s="47"/>
    </row>
    <row r="149" spans="18:22">
      <c r="R149" s="47"/>
      <c r="S149" s="47"/>
      <c r="T149" s="47"/>
      <c r="U149" s="47"/>
      <c r="V149" s="47"/>
    </row>
    <row r="150" spans="18:22">
      <c r="R150" s="47"/>
      <c r="S150" s="47"/>
      <c r="T150" s="47"/>
      <c r="U150" s="47"/>
      <c r="V150" s="47"/>
    </row>
    <row r="151" spans="18:22">
      <c r="R151" s="47"/>
      <c r="S151" s="47"/>
      <c r="T151" s="47"/>
      <c r="U151" s="47"/>
      <c r="V151" s="47"/>
    </row>
    <row r="152" spans="18:22">
      <c r="R152" s="47"/>
      <c r="S152" s="47"/>
      <c r="T152" s="47"/>
      <c r="U152" s="47"/>
      <c r="V152" s="47"/>
    </row>
    <row r="153" spans="18:22">
      <c r="R153" s="47"/>
      <c r="S153" s="47"/>
      <c r="T153" s="47"/>
      <c r="U153" s="47"/>
      <c r="V153" s="47"/>
    </row>
    <row r="154" spans="18:22">
      <c r="R154" s="47"/>
      <c r="S154" s="47"/>
      <c r="T154" s="47"/>
      <c r="U154" s="47"/>
      <c r="V154" s="47"/>
    </row>
    <row r="155" spans="18:22">
      <c r="R155" s="47"/>
      <c r="S155" s="47"/>
      <c r="T155" s="47"/>
      <c r="U155" s="47"/>
      <c r="V155" s="47"/>
    </row>
    <row r="156" spans="18:22">
      <c r="R156" s="47"/>
      <c r="S156" s="47"/>
      <c r="T156" s="47"/>
      <c r="U156" s="47"/>
      <c r="V156" s="47"/>
    </row>
    <row r="157" spans="18:22">
      <c r="R157" s="47"/>
      <c r="S157" s="47"/>
      <c r="T157" s="47"/>
      <c r="U157" s="47"/>
      <c r="V157" s="47"/>
    </row>
    <row r="158" spans="18:22">
      <c r="R158" s="47"/>
      <c r="S158" s="47"/>
      <c r="T158" s="47"/>
      <c r="U158" s="47"/>
      <c r="V158" s="47"/>
    </row>
    <row r="159" spans="18:22">
      <c r="R159" s="47"/>
      <c r="S159" s="47"/>
      <c r="T159" s="47"/>
      <c r="U159" s="47"/>
      <c r="V159" s="47"/>
    </row>
    <row r="160" spans="18:22">
      <c r="R160" s="47"/>
      <c r="S160" s="47"/>
      <c r="T160" s="47"/>
      <c r="U160" s="47"/>
      <c r="V160" s="47"/>
    </row>
    <row r="161" spans="18:22">
      <c r="R161" s="47"/>
      <c r="S161" s="47"/>
      <c r="T161" s="47"/>
      <c r="U161" s="47"/>
      <c r="V161" s="47"/>
    </row>
    <row r="162" spans="18:22">
      <c r="R162" s="47"/>
      <c r="S162" s="47"/>
      <c r="T162" s="47"/>
      <c r="U162" s="47"/>
      <c r="V162" s="47"/>
    </row>
    <row r="163" spans="18:22">
      <c r="R163" s="47"/>
      <c r="S163" s="47"/>
      <c r="T163" s="47"/>
      <c r="U163" s="47"/>
      <c r="V163" s="47"/>
    </row>
    <row r="164" spans="18:22">
      <c r="R164" s="47"/>
      <c r="S164" s="47"/>
      <c r="T164" s="47"/>
      <c r="U164" s="47"/>
      <c r="V164" s="47"/>
    </row>
    <row r="165" spans="18:22">
      <c r="R165" s="47"/>
      <c r="S165" s="47"/>
      <c r="T165" s="47"/>
      <c r="U165" s="47"/>
      <c r="V165" s="47"/>
    </row>
    <row r="166" spans="18:22">
      <c r="R166" s="47"/>
      <c r="S166" s="47"/>
      <c r="T166" s="47"/>
      <c r="U166" s="47"/>
      <c r="V166" s="47"/>
    </row>
    <row r="167" spans="18:22">
      <c r="R167" s="47"/>
      <c r="S167" s="47"/>
      <c r="T167" s="47"/>
      <c r="U167" s="47"/>
      <c r="V167" s="47"/>
    </row>
    <row r="168" spans="18:22">
      <c r="R168" s="47"/>
      <c r="S168" s="47"/>
      <c r="T168" s="47"/>
      <c r="U168" s="47"/>
      <c r="V168" s="47"/>
    </row>
    <row r="169" spans="18:22">
      <c r="R169" s="47"/>
      <c r="S169" s="47"/>
      <c r="T169" s="47"/>
      <c r="U169" s="47"/>
      <c r="V169" s="47"/>
    </row>
    <row r="170" spans="18:22">
      <c r="R170" s="47"/>
      <c r="S170" s="47"/>
      <c r="T170" s="47"/>
      <c r="U170" s="47"/>
      <c r="V170" s="47"/>
    </row>
    <row r="171" spans="18:22">
      <c r="R171" s="47"/>
      <c r="S171" s="47"/>
      <c r="T171" s="47"/>
      <c r="U171" s="47"/>
      <c r="V171" s="47"/>
    </row>
    <row r="172" spans="18:22">
      <c r="R172" s="47"/>
      <c r="S172" s="47"/>
      <c r="T172" s="47"/>
      <c r="U172" s="47"/>
      <c r="V172" s="47"/>
    </row>
    <row r="173" spans="18:22">
      <c r="R173" s="47"/>
      <c r="S173" s="47"/>
      <c r="T173" s="47"/>
      <c r="U173" s="47"/>
      <c r="V173" s="47"/>
    </row>
    <row r="174" spans="18:22">
      <c r="R174" s="47"/>
      <c r="S174" s="47"/>
      <c r="T174" s="47"/>
      <c r="U174" s="47"/>
      <c r="V174" s="47"/>
    </row>
    <row r="175" spans="18:22">
      <c r="R175" s="47"/>
      <c r="S175" s="47"/>
      <c r="T175" s="47"/>
      <c r="U175" s="47"/>
      <c r="V175" s="47"/>
    </row>
    <row r="176" spans="18:22">
      <c r="R176" s="47"/>
      <c r="S176" s="47"/>
      <c r="T176" s="47"/>
      <c r="U176" s="47"/>
      <c r="V176" s="47"/>
    </row>
    <row r="177" spans="18:22">
      <c r="R177" s="47"/>
      <c r="S177" s="47"/>
      <c r="T177" s="47"/>
      <c r="U177" s="47"/>
      <c r="V177" s="47"/>
    </row>
    <row r="178" spans="18:22">
      <c r="R178" s="47"/>
      <c r="S178" s="47"/>
      <c r="T178" s="47"/>
      <c r="U178" s="47"/>
      <c r="V178" s="47"/>
    </row>
    <row r="179" spans="18:22">
      <c r="R179" s="47"/>
      <c r="S179" s="47"/>
      <c r="T179" s="47"/>
      <c r="U179" s="47"/>
      <c r="V179" s="47"/>
    </row>
    <row r="180" spans="18:22">
      <c r="R180" s="47"/>
      <c r="S180" s="47"/>
      <c r="T180" s="47"/>
      <c r="U180" s="47"/>
      <c r="V180" s="47"/>
    </row>
    <row r="181" spans="18:22">
      <c r="R181" s="47"/>
      <c r="S181" s="47"/>
      <c r="T181" s="47"/>
      <c r="U181" s="47"/>
      <c r="V181" s="47"/>
    </row>
    <row r="182" spans="18:22">
      <c r="R182" s="47"/>
      <c r="S182" s="47"/>
      <c r="T182" s="47"/>
      <c r="U182" s="47"/>
      <c r="V182" s="47"/>
    </row>
    <row r="183" spans="18:22">
      <c r="R183" s="47"/>
      <c r="S183" s="47"/>
      <c r="T183" s="47"/>
      <c r="U183" s="47"/>
      <c r="V183" s="47"/>
    </row>
    <row r="184" spans="18:22">
      <c r="R184" s="47"/>
      <c r="S184" s="47"/>
      <c r="T184" s="47"/>
      <c r="U184" s="47"/>
      <c r="V184" s="47"/>
    </row>
    <row r="185" spans="18:22">
      <c r="R185" s="47"/>
      <c r="S185" s="47"/>
      <c r="T185" s="47"/>
      <c r="U185" s="47"/>
      <c r="V185" s="47"/>
    </row>
    <row r="186" spans="18:22">
      <c r="R186" s="47"/>
      <c r="S186" s="47"/>
      <c r="T186" s="47"/>
      <c r="U186" s="47"/>
      <c r="V186" s="47"/>
    </row>
    <row r="187" spans="18:22">
      <c r="R187" s="47"/>
      <c r="S187" s="47"/>
      <c r="T187" s="47"/>
      <c r="U187" s="47"/>
      <c r="V187" s="47"/>
    </row>
    <row r="188" spans="18:22">
      <c r="R188" s="47"/>
      <c r="S188" s="47"/>
      <c r="T188" s="47"/>
      <c r="U188" s="47"/>
      <c r="V188" s="47"/>
    </row>
    <row r="189" spans="18:22">
      <c r="R189" s="47"/>
      <c r="S189" s="47"/>
      <c r="T189" s="47"/>
      <c r="U189" s="47"/>
      <c r="V189" s="47"/>
    </row>
    <row r="190" spans="18:22">
      <c r="R190" s="47"/>
      <c r="S190" s="47"/>
      <c r="T190" s="47"/>
      <c r="U190" s="47"/>
      <c r="V190" s="47"/>
    </row>
    <row r="191" spans="18:22">
      <c r="R191" s="47"/>
      <c r="S191" s="47"/>
      <c r="T191" s="47"/>
      <c r="U191" s="47"/>
      <c r="V191" s="47"/>
    </row>
    <row r="192" spans="18:22">
      <c r="R192" s="47"/>
      <c r="S192" s="47"/>
      <c r="T192" s="47"/>
      <c r="U192" s="47"/>
      <c r="V192" s="47"/>
    </row>
    <row r="193" spans="18:22">
      <c r="R193" s="47"/>
      <c r="S193" s="47"/>
      <c r="T193" s="47"/>
      <c r="U193" s="47"/>
      <c r="V193" s="47"/>
    </row>
    <row r="194" spans="18:22">
      <c r="R194" s="47"/>
      <c r="S194" s="47"/>
      <c r="T194" s="47"/>
      <c r="U194" s="47"/>
      <c r="V194" s="47"/>
    </row>
    <row r="195" spans="18:22">
      <c r="R195" s="47"/>
      <c r="S195" s="47"/>
      <c r="T195" s="47"/>
      <c r="U195" s="47"/>
      <c r="V195" s="47"/>
    </row>
    <row r="196" spans="18:22">
      <c r="R196" s="47"/>
      <c r="S196" s="47"/>
      <c r="T196" s="47"/>
      <c r="U196" s="47"/>
      <c r="V196" s="47"/>
    </row>
    <row r="197" spans="18:22">
      <c r="R197" s="47"/>
      <c r="S197" s="47"/>
      <c r="T197" s="47"/>
      <c r="U197" s="47"/>
      <c r="V197" s="47"/>
    </row>
    <row r="198" spans="18:22">
      <c r="R198" s="47"/>
      <c r="S198" s="47"/>
      <c r="T198" s="47"/>
      <c r="U198" s="47"/>
      <c r="V198" s="47"/>
    </row>
    <row r="199" spans="18:22">
      <c r="R199" s="47"/>
      <c r="S199" s="47"/>
      <c r="T199" s="47"/>
      <c r="U199" s="47"/>
      <c r="V199" s="47"/>
    </row>
    <row r="200" spans="18:22">
      <c r="R200" s="47"/>
      <c r="S200" s="47"/>
      <c r="T200" s="47"/>
      <c r="U200" s="47"/>
      <c r="V200" s="47"/>
    </row>
    <row r="201" spans="18:22">
      <c r="R201" s="47"/>
      <c r="S201" s="47"/>
      <c r="T201" s="47"/>
      <c r="U201" s="47"/>
      <c r="V201" s="47"/>
    </row>
    <row r="202" spans="18:22">
      <c r="R202" s="47"/>
      <c r="S202" s="47"/>
      <c r="T202" s="47"/>
      <c r="U202" s="47"/>
      <c r="V202" s="47"/>
    </row>
    <row r="203" spans="18:22">
      <c r="R203" s="47"/>
      <c r="S203" s="47"/>
      <c r="T203" s="47"/>
      <c r="U203" s="47"/>
      <c r="V203" s="47"/>
    </row>
    <row r="204" spans="18:22">
      <c r="R204" s="47"/>
      <c r="S204" s="47"/>
      <c r="T204" s="47"/>
      <c r="U204" s="47"/>
      <c r="V204" s="47"/>
    </row>
    <row r="205" spans="18:22">
      <c r="R205" s="47"/>
      <c r="S205" s="47"/>
      <c r="T205" s="47"/>
      <c r="U205" s="47"/>
      <c r="V205" s="47"/>
    </row>
    <row r="206" spans="18:22">
      <c r="R206" s="47"/>
      <c r="S206" s="47"/>
      <c r="T206" s="47"/>
      <c r="U206" s="47"/>
      <c r="V206" s="47"/>
    </row>
    <row r="207" spans="18:22">
      <c r="R207" s="47"/>
      <c r="S207" s="47"/>
      <c r="T207" s="47"/>
      <c r="U207" s="47"/>
      <c r="V207" s="47"/>
    </row>
    <row r="208" spans="18:22">
      <c r="R208" s="47"/>
      <c r="S208" s="47"/>
      <c r="T208" s="47"/>
      <c r="U208" s="47"/>
      <c r="V208" s="47"/>
    </row>
    <row r="209" spans="18:22">
      <c r="R209" s="47"/>
      <c r="S209" s="47"/>
      <c r="T209" s="47"/>
      <c r="U209" s="47"/>
      <c r="V209" s="47"/>
    </row>
    <row r="210" spans="18:22">
      <c r="R210" s="47"/>
      <c r="S210" s="47"/>
      <c r="T210" s="47"/>
      <c r="U210" s="47"/>
      <c r="V210" s="47"/>
    </row>
    <row r="211" spans="18:22">
      <c r="R211" s="47"/>
      <c r="S211" s="47"/>
      <c r="T211" s="47"/>
      <c r="U211" s="47"/>
      <c r="V211" s="47"/>
    </row>
    <row r="212" spans="18:22">
      <c r="R212" s="47"/>
      <c r="S212" s="47"/>
      <c r="T212" s="47"/>
      <c r="U212" s="47"/>
      <c r="V212" s="47"/>
    </row>
    <row r="213" spans="18:22">
      <c r="R213" s="47"/>
      <c r="S213" s="47"/>
      <c r="T213" s="47"/>
      <c r="U213" s="47"/>
      <c r="V213" s="47"/>
    </row>
    <row r="214" spans="18:22">
      <c r="R214" s="47"/>
      <c r="S214" s="47"/>
      <c r="T214" s="47"/>
      <c r="U214" s="47"/>
      <c r="V214" s="47"/>
    </row>
    <row r="215" spans="18:22">
      <c r="R215" s="47"/>
      <c r="S215" s="47"/>
      <c r="T215" s="47"/>
      <c r="U215" s="47"/>
      <c r="V215" s="47"/>
    </row>
    <row r="216" spans="18:22">
      <c r="R216" s="47"/>
      <c r="S216" s="47"/>
      <c r="T216" s="47"/>
      <c r="U216" s="47"/>
      <c r="V216" s="47"/>
    </row>
    <row r="217" spans="18:22">
      <c r="R217" s="47"/>
      <c r="S217" s="47"/>
      <c r="T217" s="47"/>
      <c r="U217" s="47"/>
      <c r="V217" s="47"/>
    </row>
    <row r="218" spans="18:22">
      <c r="R218" s="47"/>
      <c r="S218" s="47"/>
      <c r="T218" s="47"/>
      <c r="U218" s="47"/>
      <c r="V218" s="47"/>
    </row>
    <row r="219" spans="18:22">
      <c r="R219" s="47"/>
      <c r="S219" s="47"/>
      <c r="T219" s="47"/>
      <c r="U219" s="47"/>
      <c r="V219" s="47"/>
    </row>
    <row r="220" spans="18:22">
      <c r="R220" s="47"/>
      <c r="S220" s="47"/>
      <c r="T220" s="47"/>
      <c r="U220" s="47"/>
      <c r="V220" s="47"/>
    </row>
    <row r="221" spans="18:22">
      <c r="R221" s="47"/>
      <c r="S221" s="47"/>
      <c r="T221" s="47"/>
      <c r="U221" s="47"/>
      <c r="V221" s="47"/>
    </row>
    <row r="222" spans="18:22">
      <c r="R222" s="47"/>
      <c r="S222" s="47"/>
      <c r="T222" s="47"/>
      <c r="U222" s="47"/>
      <c r="V222" s="47"/>
    </row>
    <row r="223" spans="18:22">
      <c r="R223" s="47"/>
      <c r="S223" s="47"/>
      <c r="T223" s="47"/>
      <c r="U223" s="47"/>
      <c r="V223" s="47"/>
    </row>
    <row r="224" spans="18:22">
      <c r="R224" s="47"/>
      <c r="S224" s="47"/>
      <c r="T224" s="47"/>
      <c r="U224" s="47"/>
      <c r="V224" s="47"/>
    </row>
    <row r="225" spans="18:22">
      <c r="R225" s="47"/>
      <c r="S225" s="47"/>
      <c r="T225" s="47"/>
      <c r="U225" s="47"/>
      <c r="V225" s="47"/>
    </row>
    <row r="226" spans="18:22">
      <c r="R226" s="47"/>
      <c r="S226" s="47"/>
      <c r="T226" s="47"/>
      <c r="U226" s="47"/>
      <c r="V226" s="47"/>
    </row>
    <row r="227" spans="18:22">
      <c r="R227" s="47"/>
      <c r="S227" s="47"/>
      <c r="T227" s="47"/>
      <c r="U227" s="47"/>
      <c r="V227" s="47"/>
    </row>
    <row r="228" spans="18:22">
      <c r="R228" s="47"/>
      <c r="S228" s="47"/>
      <c r="T228" s="47"/>
      <c r="U228" s="47"/>
      <c r="V228" s="47"/>
    </row>
    <row r="229" spans="18:22">
      <c r="R229" s="47"/>
      <c r="S229" s="47"/>
      <c r="T229" s="47"/>
      <c r="U229" s="47"/>
      <c r="V229" s="47"/>
    </row>
    <row r="230" spans="18:22">
      <c r="R230" s="47"/>
      <c r="S230" s="47"/>
      <c r="T230" s="47"/>
      <c r="U230" s="47"/>
      <c r="V230" s="47"/>
    </row>
    <row r="231" spans="18:22">
      <c r="R231" s="47"/>
      <c r="S231" s="47"/>
      <c r="T231" s="47"/>
      <c r="U231" s="47"/>
      <c r="V231" s="47"/>
    </row>
    <row r="232" spans="18:22">
      <c r="R232" s="47"/>
      <c r="S232" s="47"/>
      <c r="T232" s="47"/>
      <c r="U232" s="47"/>
      <c r="V232" s="47"/>
    </row>
    <row r="233" spans="18:22">
      <c r="R233" s="47"/>
      <c r="S233" s="47"/>
      <c r="T233" s="47"/>
      <c r="U233" s="47"/>
      <c r="V233" s="47"/>
    </row>
    <row r="234" spans="18:22">
      <c r="R234" s="47"/>
      <c r="S234" s="47"/>
      <c r="T234" s="47"/>
      <c r="U234" s="47"/>
      <c r="V234" s="47"/>
    </row>
    <row r="235" spans="18:22">
      <c r="R235" s="47"/>
      <c r="S235" s="47"/>
      <c r="T235" s="47"/>
      <c r="U235" s="47"/>
      <c r="V235" s="47"/>
    </row>
    <row r="236" spans="18:22">
      <c r="R236" s="47"/>
      <c r="S236" s="47"/>
      <c r="T236" s="47"/>
      <c r="U236" s="47"/>
      <c r="V236" s="47"/>
    </row>
    <row r="237" spans="18:22">
      <c r="R237" s="47"/>
      <c r="S237" s="47"/>
      <c r="T237" s="47"/>
      <c r="U237" s="47"/>
      <c r="V237" s="47"/>
    </row>
    <row r="238" spans="18:22">
      <c r="R238" s="47"/>
      <c r="S238" s="47"/>
      <c r="T238" s="47"/>
      <c r="U238" s="47"/>
      <c r="V238" s="47"/>
    </row>
    <row r="239" spans="18:22">
      <c r="R239" s="47"/>
      <c r="S239" s="47"/>
      <c r="T239" s="47"/>
      <c r="U239" s="47"/>
      <c r="V239" s="47"/>
    </row>
    <row r="240" spans="18:22">
      <c r="R240" s="47"/>
      <c r="S240" s="47"/>
      <c r="T240" s="47"/>
      <c r="U240" s="47"/>
      <c r="V240" s="47"/>
    </row>
    <row r="241" spans="18:22">
      <c r="R241" s="47"/>
      <c r="S241" s="47"/>
      <c r="T241" s="47"/>
      <c r="U241" s="47"/>
      <c r="V241" s="47"/>
    </row>
    <row r="242" spans="18:22">
      <c r="R242" s="47"/>
      <c r="S242" s="47"/>
      <c r="T242" s="47"/>
      <c r="U242" s="47"/>
      <c r="V242" s="47"/>
    </row>
    <row r="243" spans="18:22">
      <c r="R243" s="47"/>
      <c r="S243" s="47"/>
      <c r="T243" s="47"/>
      <c r="U243" s="47"/>
      <c r="V243" s="47"/>
    </row>
    <row r="244" spans="18:22">
      <c r="R244" s="47"/>
      <c r="S244" s="47"/>
      <c r="T244" s="47"/>
      <c r="U244" s="47"/>
      <c r="V244" s="47"/>
    </row>
    <row r="245" spans="18:22">
      <c r="R245" s="47"/>
      <c r="S245" s="47"/>
      <c r="T245" s="47"/>
      <c r="U245" s="47"/>
      <c r="V245" s="47"/>
    </row>
    <row r="246" spans="18:22">
      <c r="R246" s="47"/>
      <c r="S246" s="47"/>
      <c r="T246" s="47"/>
      <c r="U246" s="47"/>
      <c r="V246" s="47"/>
    </row>
    <row r="247" spans="18:22">
      <c r="R247" s="47"/>
      <c r="S247" s="47"/>
      <c r="T247" s="47"/>
      <c r="U247" s="47"/>
      <c r="V247" s="47"/>
    </row>
    <row r="248" spans="18:22">
      <c r="R248" s="47"/>
      <c r="S248" s="47"/>
      <c r="T248" s="47"/>
      <c r="U248" s="47"/>
      <c r="V248" s="47"/>
    </row>
    <row r="249" spans="18:22">
      <c r="R249" s="47"/>
      <c r="S249" s="47"/>
      <c r="T249" s="47"/>
      <c r="U249" s="47"/>
      <c r="V249" s="47"/>
    </row>
    <row r="250" spans="18:22">
      <c r="R250" s="47"/>
      <c r="S250" s="47"/>
      <c r="T250" s="47"/>
      <c r="U250" s="47"/>
      <c r="V250" s="47"/>
    </row>
    <row r="251" spans="18:22">
      <c r="R251" s="47"/>
      <c r="S251" s="47"/>
      <c r="T251" s="47"/>
      <c r="U251" s="47"/>
      <c r="V251" s="47"/>
    </row>
    <row r="252" spans="18:22">
      <c r="R252" s="47"/>
      <c r="S252" s="47"/>
      <c r="T252" s="47"/>
      <c r="U252" s="47"/>
      <c r="V252" s="47"/>
    </row>
    <row r="253" spans="18:22">
      <c r="R253" s="47"/>
      <c r="S253" s="47"/>
      <c r="T253" s="47"/>
      <c r="U253" s="47"/>
      <c r="V253" s="47"/>
    </row>
    <row r="254" spans="18:22">
      <c r="R254" s="47"/>
      <c r="S254" s="47"/>
      <c r="T254" s="47"/>
      <c r="U254" s="47"/>
      <c r="V254" s="47"/>
    </row>
    <row r="255" spans="18:22">
      <c r="R255" s="47"/>
      <c r="S255" s="47"/>
      <c r="T255" s="47"/>
      <c r="U255" s="47"/>
      <c r="V255" s="47"/>
    </row>
    <row r="256" spans="18:22">
      <c r="R256" s="47"/>
      <c r="S256" s="47"/>
      <c r="T256" s="47"/>
      <c r="U256" s="47"/>
      <c r="V256" s="47"/>
    </row>
    <row r="257" spans="18:22">
      <c r="R257" s="47"/>
      <c r="S257" s="47"/>
      <c r="T257" s="47"/>
      <c r="U257" s="47"/>
      <c r="V257" s="47"/>
    </row>
    <row r="258" spans="18:22">
      <c r="R258" s="47"/>
      <c r="S258" s="47"/>
      <c r="T258" s="47"/>
      <c r="U258" s="47"/>
      <c r="V258" s="47"/>
    </row>
    <row r="259" spans="18:22">
      <c r="R259" s="47"/>
      <c r="S259" s="47"/>
      <c r="T259" s="47"/>
      <c r="U259" s="47"/>
      <c r="V259" s="47"/>
    </row>
    <row r="260" spans="18:22">
      <c r="R260" s="47"/>
      <c r="S260" s="47"/>
      <c r="T260" s="47"/>
      <c r="U260" s="47"/>
      <c r="V260" s="47"/>
    </row>
    <row r="261" spans="18:22">
      <c r="R261" s="47"/>
      <c r="S261" s="47"/>
      <c r="T261" s="47"/>
      <c r="U261" s="47"/>
      <c r="V261" s="47"/>
    </row>
    <row r="262" spans="18:22">
      <c r="R262" s="47"/>
      <c r="S262" s="47"/>
      <c r="T262" s="47"/>
      <c r="U262" s="47"/>
      <c r="V262" s="47"/>
    </row>
    <row r="263" spans="18:22">
      <c r="R263" s="47"/>
      <c r="S263" s="47"/>
      <c r="T263" s="47"/>
      <c r="U263" s="47"/>
      <c r="V263" s="47"/>
    </row>
    <row r="264" spans="18:22">
      <c r="R264" s="47"/>
      <c r="S264" s="47"/>
      <c r="T264" s="47"/>
      <c r="U264" s="47"/>
      <c r="V264" s="47"/>
    </row>
    <row r="265" spans="18:22">
      <c r="R265" s="47"/>
      <c r="S265" s="47"/>
      <c r="T265" s="47"/>
      <c r="U265" s="47"/>
      <c r="V265" s="47"/>
    </row>
    <row r="266" spans="18:22">
      <c r="R266" s="47"/>
      <c r="S266" s="47"/>
      <c r="T266" s="47"/>
      <c r="U266" s="47"/>
      <c r="V266" s="47"/>
    </row>
    <row r="267" spans="18:22">
      <c r="R267" s="47"/>
      <c r="S267" s="47"/>
      <c r="T267" s="47"/>
      <c r="U267" s="47"/>
      <c r="V267" s="47"/>
    </row>
    <row r="268" spans="18:22">
      <c r="R268" s="47"/>
      <c r="S268" s="47"/>
      <c r="T268" s="47"/>
      <c r="U268" s="47"/>
      <c r="V268" s="47"/>
    </row>
    <row r="269" spans="18:22">
      <c r="R269" s="47"/>
      <c r="S269" s="47"/>
      <c r="T269" s="47"/>
      <c r="U269" s="47"/>
      <c r="V269" s="47"/>
    </row>
    <row r="270" spans="18:22">
      <c r="R270" s="47"/>
      <c r="S270" s="47"/>
      <c r="T270" s="47"/>
      <c r="U270" s="47"/>
      <c r="V270" s="47"/>
    </row>
    <row r="271" spans="18:22">
      <c r="R271" s="47"/>
      <c r="S271" s="47"/>
      <c r="T271" s="47"/>
      <c r="U271" s="47"/>
      <c r="V271" s="47"/>
    </row>
    <row r="272" spans="18:22">
      <c r="R272" s="47"/>
      <c r="S272" s="47"/>
      <c r="T272" s="47"/>
      <c r="U272" s="47"/>
      <c r="V272" s="47"/>
    </row>
    <row r="273" spans="18:22">
      <c r="R273" s="47"/>
      <c r="S273" s="47"/>
      <c r="T273" s="47"/>
      <c r="U273" s="47"/>
      <c r="V273" s="47"/>
    </row>
    <row r="274" spans="18:22">
      <c r="R274" s="47"/>
      <c r="S274" s="47"/>
      <c r="T274" s="47"/>
      <c r="U274" s="47"/>
      <c r="V274" s="47"/>
    </row>
    <row r="275" spans="18:22">
      <c r="R275" s="47"/>
      <c r="S275" s="47"/>
      <c r="T275" s="47"/>
      <c r="U275" s="47"/>
      <c r="V275" s="47"/>
    </row>
    <row r="276" spans="18:22">
      <c r="R276" s="47"/>
      <c r="S276" s="47"/>
      <c r="T276" s="47"/>
      <c r="U276" s="47"/>
      <c r="V276" s="47"/>
    </row>
    <row r="277" spans="18:22">
      <c r="R277" s="47"/>
      <c r="S277" s="47"/>
      <c r="T277" s="47"/>
      <c r="U277" s="47"/>
      <c r="V277" s="47"/>
    </row>
    <row r="278" spans="18:22">
      <c r="R278" s="47"/>
      <c r="S278" s="47"/>
      <c r="T278" s="47"/>
      <c r="U278" s="47"/>
      <c r="V278" s="47"/>
    </row>
    <row r="279" spans="18:22">
      <c r="R279" s="47"/>
      <c r="S279" s="47"/>
      <c r="T279" s="47"/>
      <c r="U279" s="47"/>
      <c r="V279" s="47"/>
    </row>
    <row r="280" spans="18:22">
      <c r="R280" s="47"/>
      <c r="S280" s="47"/>
      <c r="T280" s="47"/>
      <c r="U280" s="47"/>
      <c r="V280" s="47"/>
    </row>
    <row r="281" spans="18:22">
      <c r="R281" s="47"/>
      <c r="S281" s="47"/>
      <c r="T281" s="47"/>
      <c r="U281" s="47"/>
      <c r="V281" s="47"/>
    </row>
    <row r="282" spans="18:22">
      <c r="R282" s="47"/>
      <c r="S282" s="47"/>
      <c r="T282" s="47"/>
      <c r="U282" s="47"/>
      <c r="V282" s="47"/>
    </row>
    <row r="283" spans="18:22">
      <c r="R283" s="47"/>
      <c r="S283" s="47"/>
      <c r="T283" s="47"/>
      <c r="U283" s="47"/>
      <c r="V283" s="47"/>
    </row>
    <row r="284" spans="18:22">
      <c r="R284" s="47"/>
      <c r="S284" s="47"/>
      <c r="T284" s="47"/>
      <c r="U284" s="47"/>
      <c r="V284" s="47"/>
    </row>
    <row r="285" spans="18:22">
      <c r="R285" s="47"/>
      <c r="S285" s="47"/>
      <c r="T285" s="47"/>
      <c r="U285" s="47"/>
      <c r="V285" s="47"/>
    </row>
    <row r="286" spans="18:22">
      <c r="R286" s="47"/>
      <c r="S286" s="47"/>
      <c r="T286" s="47"/>
      <c r="U286" s="47"/>
      <c r="V286" s="47"/>
    </row>
    <row r="287" spans="18:22">
      <c r="R287" s="47"/>
      <c r="S287" s="47"/>
      <c r="T287" s="47"/>
      <c r="U287" s="47"/>
      <c r="V287" s="47"/>
    </row>
    <row r="288" spans="18:22">
      <c r="R288" s="47"/>
      <c r="S288" s="47"/>
      <c r="T288" s="47"/>
      <c r="U288" s="47"/>
      <c r="V288" s="47"/>
    </row>
    <row r="289" spans="18:22">
      <c r="R289" s="47"/>
      <c r="S289" s="47"/>
      <c r="T289" s="47"/>
      <c r="U289" s="47"/>
      <c r="V289" s="47"/>
    </row>
    <row r="290" spans="18:22">
      <c r="R290" s="47"/>
      <c r="S290" s="47"/>
      <c r="T290" s="47"/>
      <c r="U290" s="47"/>
      <c r="V290" s="47"/>
    </row>
    <row r="291" spans="18:22">
      <c r="R291" s="47"/>
      <c r="S291" s="47"/>
      <c r="T291" s="47"/>
      <c r="U291" s="47"/>
      <c r="V291" s="47"/>
    </row>
    <row r="292" spans="18:22">
      <c r="R292" s="47"/>
      <c r="S292" s="47"/>
      <c r="T292" s="47"/>
      <c r="U292" s="47"/>
      <c r="V292" s="47"/>
    </row>
    <row r="293" spans="18:22">
      <c r="R293" s="47"/>
      <c r="S293" s="47"/>
      <c r="T293" s="47"/>
      <c r="U293" s="47"/>
      <c r="V293" s="47"/>
    </row>
    <row r="294" spans="18:22">
      <c r="R294" s="47"/>
      <c r="S294" s="47"/>
      <c r="T294" s="47"/>
      <c r="U294" s="47"/>
      <c r="V294" s="47"/>
    </row>
    <row r="295" spans="18:22">
      <c r="R295" s="47"/>
      <c r="S295" s="47"/>
      <c r="T295" s="47"/>
      <c r="U295" s="47"/>
      <c r="V295" s="47"/>
    </row>
    <row r="296" spans="18:22">
      <c r="R296" s="47"/>
      <c r="S296" s="47"/>
      <c r="T296" s="47"/>
      <c r="U296" s="47"/>
      <c r="V296" s="47"/>
    </row>
    <row r="297" spans="18:22">
      <c r="R297" s="47"/>
      <c r="S297" s="47"/>
      <c r="T297" s="47"/>
      <c r="U297" s="47"/>
      <c r="V297" s="47"/>
    </row>
    <row r="298" spans="18:22">
      <c r="R298" s="47"/>
      <c r="S298" s="47"/>
      <c r="T298" s="47"/>
      <c r="U298" s="47"/>
      <c r="V298" s="47"/>
    </row>
    <row r="299" spans="18:22">
      <c r="R299" s="47"/>
      <c r="S299" s="47"/>
      <c r="T299" s="47"/>
      <c r="U299" s="47"/>
      <c r="V299" s="47"/>
    </row>
    <row r="300" spans="18:22">
      <c r="R300" s="47"/>
      <c r="S300" s="47"/>
      <c r="T300" s="47"/>
      <c r="U300" s="47"/>
      <c r="V300" s="47"/>
    </row>
    <row r="301" spans="18:22">
      <c r="R301" s="47"/>
      <c r="S301" s="47"/>
      <c r="T301" s="47"/>
      <c r="U301" s="47"/>
      <c r="V301" s="47"/>
    </row>
    <row r="302" spans="18:22">
      <c r="R302" s="47"/>
      <c r="S302" s="47"/>
      <c r="T302" s="47"/>
      <c r="U302" s="47"/>
      <c r="V302" s="47"/>
    </row>
    <row r="303" spans="18:22">
      <c r="R303" s="47"/>
      <c r="S303" s="47"/>
      <c r="T303" s="47"/>
      <c r="U303" s="47"/>
      <c r="V303" s="47"/>
    </row>
    <row r="304" spans="18:22">
      <c r="R304" s="47"/>
      <c r="S304" s="47"/>
      <c r="T304" s="47"/>
      <c r="U304" s="47"/>
      <c r="V304" s="47"/>
    </row>
    <row r="305" spans="18:22">
      <c r="R305" s="47"/>
      <c r="S305" s="47"/>
      <c r="T305" s="47"/>
      <c r="U305" s="47"/>
      <c r="V305" s="47"/>
    </row>
    <row r="306" spans="18:22">
      <c r="R306" s="47"/>
      <c r="S306" s="47"/>
      <c r="T306" s="47"/>
      <c r="U306" s="47"/>
      <c r="V306" s="47"/>
    </row>
    <row r="307" spans="18:22">
      <c r="R307" s="47"/>
      <c r="S307" s="47"/>
      <c r="T307" s="47"/>
      <c r="U307" s="47"/>
      <c r="V307" s="47"/>
    </row>
    <row r="308" spans="18:22">
      <c r="R308" s="47"/>
      <c r="S308" s="47"/>
      <c r="T308" s="47"/>
      <c r="U308" s="47"/>
      <c r="V308" s="47"/>
    </row>
    <row r="309" spans="18:22">
      <c r="R309" s="47"/>
      <c r="S309" s="47"/>
      <c r="T309" s="47"/>
      <c r="U309" s="47"/>
      <c r="V309" s="47"/>
    </row>
    <row r="310" spans="18:22">
      <c r="R310" s="47"/>
      <c r="S310" s="47"/>
      <c r="T310" s="47"/>
      <c r="U310" s="47"/>
      <c r="V310" s="47"/>
    </row>
    <row r="311" spans="18:22">
      <c r="R311" s="47"/>
      <c r="S311" s="47"/>
      <c r="T311" s="47"/>
      <c r="U311" s="47"/>
      <c r="V311" s="47"/>
    </row>
    <row r="312" spans="18:22">
      <c r="R312" s="47"/>
      <c r="S312" s="47"/>
      <c r="T312" s="47"/>
      <c r="U312" s="47"/>
      <c r="V312" s="47"/>
    </row>
    <row r="313" spans="18:22">
      <c r="R313" s="47"/>
      <c r="S313" s="47"/>
      <c r="T313" s="47"/>
      <c r="U313" s="47"/>
      <c r="V313" s="47"/>
    </row>
    <row r="314" spans="18:22">
      <c r="R314" s="47"/>
      <c r="S314" s="47"/>
      <c r="T314" s="47"/>
      <c r="U314" s="47"/>
      <c r="V314" s="47"/>
    </row>
    <row r="315" spans="18:22">
      <c r="R315" s="47"/>
      <c r="S315" s="47"/>
      <c r="T315" s="47"/>
      <c r="U315" s="47"/>
      <c r="V315" s="47"/>
    </row>
    <row r="316" spans="18:22">
      <c r="R316" s="47"/>
      <c r="S316" s="47"/>
      <c r="T316" s="47"/>
      <c r="U316" s="47"/>
      <c r="V316" s="47"/>
    </row>
    <row r="317" spans="18:22">
      <c r="R317" s="47"/>
      <c r="S317" s="47"/>
      <c r="T317" s="47"/>
      <c r="U317" s="47"/>
      <c r="V317" s="47"/>
    </row>
    <row r="318" spans="18:22">
      <c r="R318" s="47"/>
      <c r="S318" s="47"/>
      <c r="T318" s="47"/>
      <c r="U318" s="47"/>
      <c r="V318" s="47"/>
    </row>
    <row r="319" spans="18:22">
      <c r="R319" s="47"/>
      <c r="S319" s="47"/>
      <c r="T319" s="47"/>
      <c r="U319" s="47"/>
      <c r="V319" s="47"/>
    </row>
    <row r="320" spans="18:22">
      <c r="R320" s="47"/>
      <c r="S320" s="47"/>
      <c r="T320" s="47"/>
      <c r="U320" s="47"/>
      <c r="V320" s="47"/>
    </row>
    <row r="321" spans="18:22">
      <c r="R321" s="47"/>
      <c r="S321" s="47"/>
      <c r="T321" s="47"/>
      <c r="U321" s="47"/>
      <c r="V321" s="47"/>
    </row>
    <row r="322" spans="18:22">
      <c r="R322" s="47"/>
      <c r="S322" s="47"/>
      <c r="T322" s="47"/>
      <c r="U322" s="47"/>
      <c r="V322" s="47"/>
    </row>
    <row r="323" spans="18:22">
      <c r="R323" s="47"/>
      <c r="S323" s="47"/>
      <c r="T323" s="47"/>
      <c r="U323" s="47"/>
      <c r="V323" s="47"/>
    </row>
    <row r="324" spans="18:22">
      <c r="R324" s="47"/>
      <c r="S324" s="47"/>
      <c r="T324" s="47"/>
      <c r="U324" s="47"/>
      <c r="V324" s="47"/>
    </row>
    <row r="325" spans="18:22">
      <c r="R325" s="47"/>
      <c r="S325" s="47"/>
      <c r="T325" s="47"/>
      <c r="U325" s="47"/>
      <c r="V325" s="47"/>
    </row>
    <row r="326" spans="18:22">
      <c r="R326" s="47"/>
      <c r="S326" s="47"/>
      <c r="T326" s="47"/>
      <c r="U326" s="47"/>
      <c r="V326" s="47"/>
    </row>
    <row r="327" spans="18:22">
      <c r="R327" s="47"/>
      <c r="S327" s="47"/>
      <c r="T327" s="47"/>
      <c r="U327" s="47"/>
      <c r="V327" s="47"/>
    </row>
    <row r="328" spans="18:22">
      <c r="R328" s="47"/>
      <c r="S328" s="47"/>
      <c r="T328" s="47"/>
      <c r="U328" s="47"/>
      <c r="V328" s="47"/>
    </row>
    <row r="329" spans="18:22">
      <c r="R329" s="47"/>
      <c r="S329" s="47"/>
      <c r="T329" s="47"/>
      <c r="U329" s="47"/>
      <c r="V329" s="47"/>
    </row>
    <row r="330" spans="18:22">
      <c r="R330" s="47"/>
      <c r="S330" s="47"/>
      <c r="T330" s="47"/>
      <c r="U330" s="47"/>
      <c r="V330" s="47"/>
    </row>
    <row r="331" spans="18:22">
      <c r="R331" s="47"/>
      <c r="S331" s="47"/>
      <c r="T331" s="47"/>
      <c r="U331" s="47"/>
      <c r="V331" s="47"/>
    </row>
    <row r="332" spans="18:22">
      <c r="R332" s="47"/>
      <c r="S332" s="47"/>
      <c r="T332" s="47"/>
      <c r="U332" s="47"/>
      <c r="V332" s="47"/>
    </row>
    <row r="333" spans="18:22">
      <c r="R333" s="47"/>
      <c r="S333" s="47"/>
      <c r="T333" s="47"/>
      <c r="U333" s="47"/>
      <c r="V333" s="47"/>
    </row>
    <row r="334" spans="18:22">
      <c r="R334" s="47"/>
      <c r="S334" s="47"/>
      <c r="T334" s="47"/>
      <c r="U334" s="47"/>
      <c r="V334" s="47"/>
    </row>
    <row r="335" spans="18:22">
      <c r="R335" s="47"/>
      <c r="S335" s="47"/>
      <c r="T335" s="47"/>
      <c r="U335" s="47"/>
      <c r="V335" s="47"/>
    </row>
    <row r="336" spans="18:22">
      <c r="R336" s="47"/>
      <c r="S336" s="47"/>
      <c r="T336" s="47"/>
      <c r="U336" s="47"/>
      <c r="V336" s="47"/>
    </row>
    <row r="337" spans="18:22">
      <c r="R337" s="47"/>
      <c r="S337" s="47"/>
      <c r="T337" s="47"/>
      <c r="U337" s="47"/>
      <c r="V337" s="47"/>
    </row>
    <row r="338" spans="18:22">
      <c r="R338" s="47"/>
      <c r="S338" s="47"/>
      <c r="T338" s="47"/>
      <c r="U338" s="47"/>
      <c r="V338" s="47"/>
    </row>
    <row r="339" spans="18:22">
      <c r="R339" s="47"/>
      <c r="S339" s="47"/>
      <c r="T339" s="47"/>
      <c r="U339" s="47"/>
      <c r="V339" s="47"/>
    </row>
    <row r="340" spans="18:22">
      <c r="R340" s="47"/>
      <c r="S340" s="47"/>
      <c r="T340" s="47"/>
      <c r="U340" s="47"/>
      <c r="V340" s="47"/>
    </row>
    <row r="341" spans="18:22">
      <c r="R341" s="47"/>
      <c r="S341" s="47"/>
      <c r="T341" s="47"/>
      <c r="U341" s="47"/>
      <c r="V341" s="47"/>
    </row>
    <row r="342" spans="18:22">
      <c r="R342" s="47"/>
      <c r="S342" s="47"/>
      <c r="T342" s="47"/>
      <c r="U342" s="47"/>
      <c r="V342" s="47"/>
    </row>
    <row r="343" spans="18:22">
      <c r="R343" s="47"/>
      <c r="S343" s="47"/>
      <c r="T343" s="47"/>
      <c r="U343" s="47"/>
      <c r="V343" s="47"/>
    </row>
    <row r="344" spans="18:22">
      <c r="R344" s="47"/>
      <c r="S344" s="47"/>
      <c r="T344" s="47"/>
      <c r="U344" s="47"/>
      <c r="V344" s="47"/>
    </row>
    <row r="345" spans="18:22">
      <c r="R345" s="47"/>
      <c r="S345" s="47"/>
      <c r="T345" s="47"/>
      <c r="U345" s="47"/>
      <c r="V345" s="47"/>
    </row>
    <row r="346" spans="18:22">
      <c r="R346" s="47"/>
      <c r="S346" s="47"/>
      <c r="T346" s="47"/>
      <c r="U346" s="47"/>
      <c r="V346" s="47"/>
    </row>
    <row r="347" spans="18:22">
      <c r="R347" s="47"/>
      <c r="S347" s="47"/>
      <c r="T347" s="47"/>
      <c r="U347" s="47"/>
      <c r="V347" s="47"/>
    </row>
    <row r="348" spans="18:22">
      <c r="R348" s="47"/>
      <c r="S348" s="47"/>
      <c r="T348" s="47"/>
      <c r="U348" s="47"/>
      <c r="V348" s="47"/>
    </row>
    <row r="349" spans="18:22">
      <c r="R349" s="47"/>
      <c r="S349" s="47"/>
      <c r="T349" s="47"/>
      <c r="U349" s="47"/>
      <c r="V349" s="47"/>
    </row>
    <row r="350" spans="18:22">
      <c r="R350" s="47"/>
      <c r="S350" s="47"/>
      <c r="T350" s="47"/>
      <c r="U350" s="47"/>
      <c r="V350" s="47"/>
    </row>
    <row r="351" spans="18:22">
      <c r="R351" s="47"/>
      <c r="S351" s="47"/>
      <c r="T351" s="47"/>
      <c r="U351" s="47"/>
      <c r="V351" s="47"/>
    </row>
    <row r="352" spans="18:22">
      <c r="R352" s="47"/>
      <c r="S352" s="47"/>
      <c r="T352" s="47"/>
      <c r="U352" s="47"/>
      <c r="V352" s="47"/>
    </row>
    <row r="353" spans="18:22">
      <c r="R353" s="47"/>
      <c r="S353" s="47"/>
      <c r="T353" s="47"/>
      <c r="U353" s="47"/>
      <c r="V353" s="47"/>
    </row>
    <row r="354" spans="18:22">
      <c r="R354" s="47"/>
      <c r="S354" s="47"/>
      <c r="T354" s="47"/>
      <c r="U354" s="47"/>
      <c r="V354" s="47"/>
    </row>
    <row r="355" spans="18:22">
      <c r="R355" s="47"/>
      <c r="S355" s="47"/>
      <c r="T355" s="47"/>
      <c r="U355" s="47"/>
      <c r="V355" s="47"/>
    </row>
    <row r="356" spans="18:22">
      <c r="R356" s="47"/>
      <c r="S356" s="47"/>
      <c r="T356" s="47"/>
      <c r="U356" s="47"/>
      <c r="V356" s="47"/>
    </row>
    <row r="357" spans="18:22">
      <c r="R357" s="47"/>
      <c r="S357" s="47"/>
      <c r="T357" s="47"/>
      <c r="U357" s="47"/>
      <c r="V357" s="47"/>
    </row>
    <row r="358" spans="18:22">
      <c r="R358" s="47"/>
      <c r="S358" s="47"/>
      <c r="T358" s="47"/>
      <c r="U358" s="47"/>
      <c r="V358" s="47"/>
    </row>
    <row r="359" spans="18:22">
      <c r="R359" s="47"/>
      <c r="S359" s="47"/>
      <c r="T359" s="47"/>
      <c r="U359" s="47"/>
      <c r="V359" s="47"/>
    </row>
    <row r="360" spans="18:22">
      <c r="R360" s="47"/>
      <c r="S360" s="47"/>
      <c r="T360" s="47"/>
      <c r="U360" s="47"/>
      <c r="V360" s="47"/>
    </row>
    <row r="361" spans="18:22">
      <c r="R361" s="47"/>
      <c r="S361" s="47"/>
      <c r="T361" s="47"/>
      <c r="U361" s="47"/>
      <c r="V361" s="47"/>
    </row>
    <row r="362" spans="18:22">
      <c r="R362" s="47"/>
      <c r="S362" s="47"/>
      <c r="T362" s="47"/>
      <c r="U362" s="47"/>
      <c r="V362" s="47"/>
    </row>
    <row r="363" spans="18:22">
      <c r="R363" s="47"/>
      <c r="S363" s="47"/>
      <c r="T363" s="47"/>
      <c r="U363" s="47"/>
      <c r="V363" s="47"/>
    </row>
    <row r="364" spans="18:22">
      <c r="R364" s="47"/>
      <c r="S364" s="47"/>
      <c r="T364" s="47"/>
      <c r="U364" s="47"/>
      <c r="V364" s="47"/>
    </row>
    <row r="365" spans="18:22">
      <c r="R365" s="47"/>
      <c r="S365" s="47"/>
      <c r="T365" s="47"/>
      <c r="U365" s="47"/>
      <c r="V365" s="47"/>
    </row>
    <row r="366" spans="18:22">
      <c r="R366" s="47"/>
      <c r="S366" s="47"/>
      <c r="T366" s="47"/>
      <c r="U366" s="47"/>
      <c r="V366" s="47"/>
    </row>
    <row r="367" spans="18:22">
      <c r="R367" s="47"/>
      <c r="S367" s="47"/>
      <c r="T367" s="47"/>
      <c r="U367" s="47"/>
      <c r="V367" s="47"/>
    </row>
    <row r="368" spans="18:22">
      <c r="R368" s="47"/>
      <c r="S368" s="47"/>
      <c r="T368" s="47"/>
      <c r="U368" s="47"/>
      <c r="V368" s="47"/>
    </row>
    <row r="369" spans="18:22">
      <c r="R369" s="47"/>
      <c r="S369" s="47"/>
      <c r="T369" s="47"/>
      <c r="U369" s="47"/>
      <c r="V369" s="47"/>
    </row>
    <row r="370" spans="18:22">
      <c r="R370" s="47"/>
      <c r="S370" s="47"/>
      <c r="T370" s="47"/>
      <c r="U370" s="47"/>
      <c r="V370" s="47"/>
    </row>
    <row r="371" spans="18:22">
      <c r="R371" s="47"/>
      <c r="S371" s="47"/>
      <c r="T371" s="47"/>
      <c r="U371" s="47"/>
      <c r="V371" s="47"/>
    </row>
    <row r="372" spans="18:22">
      <c r="R372" s="47"/>
      <c r="S372" s="47"/>
      <c r="T372" s="47"/>
      <c r="U372" s="47"/>
      <c r="V372" s="47"/>
    </row>
    <row r="373" spans="18:22">
      <c r="R373" s="47"/>
      <c r="S373" s="47"/>
      <c r="T373" s="47"/>
      <c r="U373" s="47"/>
      <c r="V373" s="47"/>
    </row>
    <row r="374" spans="18:22">
      <c r="R374" s="47"/>
      <c r="S374" s="47"/>
      <c r="T374" s="47"/>
      <c r="U374" s="47"/>
      <c r="V374" s="47"/>
    </row>
    <row r="375" spans="18:22">
      <c r="R375" s="47"/>
      <c r="S375" s="47"/>
      <c r="T375" s="47"/>
      <c r="U375" s="47"/>
      <c r="V375" s="47"/>
    </row>
    <row r="376" spans="18:22">
      <c r="R376" s="47"/>
      <c r="S376" s="47"/>
      <c r="T376" s="47"/>
      <c r="U376" s="47"/>
      <c r="V376" s="47"/>
    </row>
    <row r="377" spans="18:22">
      <c r="R377" s="47"/>
      <c r="S377" s="47"/>
      <c r="T377" s="47"/>
      <c r="U377" s="47"/>
      <c r="V377" s="47"/>
    </row>
    <row r="378" spans="18:22">
      <c r="R378" s="47"/>
      <c r="S378" s="47"/>
      <c r="T378" s="47"/>
      <c r="U378" s="47"/>
      <c r="V378" s="47"/>
    </row>
    <row r="379" spans="18:22">
      <c r="R379" s="47"/>
      <c r="S379" s="47"/>
      <c r="T379" s="47"/>
      <c r="U379" s="47"/>
      <c r="V379" s="47"/>
    </row>
    <row r="380" spans="18:22">
      <c r="R380" s="47"/>
      <c r="S380" s="47"/>
      <c r="T380" s="47"/>
      <c r="U380" s="47"/>
      <c r="V380" s="47"/>
    </row>
    <row r="381" spans="18:22">
      <c r="R381" s="47"/>
      <c r="S381" s="47"/>
      <c r="T381" s="47"/>
      <c r="U381" s="47"/>
      <c r="V381" s="47"/>
    </row>
    <row r="382" spans="18:22">
      <c r="R382" s="47"/>
      <c r="S382" s="47"/>
      <c r="T382" s="47"/>
      <c r="U382" s="47"/>
      <c r="V382" s="47"/>
    </row>
    <row r="383" spans="18:22">
      <c r="R383" s="47"/>
      <c r="S383" s="47"/>
      <c r="T383" s="47"/>
      <c r="U383" s="47"/>
      <c r="V383" s="47"/>
    </row>
    <row r="384" spans="18:22">
      <c r="R384" s="47"/>
      <c r="S384" s="47"/>
      <c r="T384" s="47"/>
      <c r="U384" s="47"/>
      <c r="V384" s="47"/>
    </row>
    <row r="385" spans="18:22">
      <c r="R385" s="47"/>
      <c r="S385" s="47"/>
      <c r="T385" s="47"/>
      <c r="U385" s="47"/>
      <c r="V385" s="47"/>
    </row>
    <row r="386" spans="18:22">
      <c r="R386" s="47"/>
      <c r="S386" s="47"/>
      <c r="T386" s="47"/>
      <c r="U386" s="47"/>
      <c r="V386" s="47"/>
    </row>
    <row r="387" spans="18:22">
      <c r="R387" s="47"/>
      <c r="S387" s="47"/>
      <c r="T387" s="47"/>
      <c r="U387" s="47"/>
      <c r="V387" s="47"/>
    </row>
    <row r="388" spans="18:22">
      <c r="R388" s="47"/>
      <c r="S388" s="47"/>
      <c r="T388" s="47"/>
      <c r="U388" s="47"/>
      <c r="V388" s="47"/>
    </row>
    <row r="389" spans="18:22">
      <c r="R389" s="47"/>
      <c r="S389" s="47"/>
      <c r="T389" s="47"/>
      <c r="U389" s="47"/>
      <c r="V389" s="47"/>
    </row>
    <row r="390" spans="18:22">
      <c r="R390" s="47"/>
      <c r="S390" s="47"/>
      <c r="T390" s="47"/>
      <c r="U390" s="47"/>
      <c r="V390" s="47"/>
    </row>
    <row r="391" spans="18:22">
      <c r="R391" s="47"/>
      <c r="S391" s="47"/>
      <c r="T391" s="47"/>
      <c r="U391" s="47"/>
      <c r="V391" s="47"/>
    </row>
    <row r="392" spans="18:22">
      <c r="R392" s="47"/>
      <c r="S392" s="47"/>
      <c r="T392" s="47"/>
      <c r="U392" s="47"/>
      <c r="V392" s="47"/>
    </row>
    <row r="393" spans="18:22">
      <c r="R393" s="47"/>
      <c r="S393" s="47"/>
      <c r="T393" s="47"/>
      <c r="U393" s="47"/>
      <c r="V393" s="47"/>
    </row>
    <row r="394" spans="18:22">
      <c r="R394" s="47"/>
      <c r="S394" s="47"/>
      <c r="T394" s="47"/>
      <c r="U394" s="47"/>
      <c r="V394" s="47"/>
    </row>
    <row r="395" spans="18:22">
      <c r="R395" s="47"/>
      <c r="S395" s="47"/>
      <c r="T395" s="47"/>
      <c r="U395" s="47"/>
      <c r="V395" s="47"/>
    </row>
    <row r="396" spans="18:22">
      <c r="R396" s="47"/>
      <c r="S396" s="47"/>
      <c r="T396" s="47"/>
      <c r="U396" s="47"/>
      <c r="V396" s="47"/>
    </row>
    <row r="397" spans="18:22">
      <c r="R397" s="47"/>
      <c r="S397" s="47"/>
      <c r="T397" s="47"/>
      <c r="U397" s="47"/>
      <c r="V397" s="47"/>
    </row>
    <row r="398" spans="18:22">
      <c r="R398" s="47"/>
      <c r="S398" s="47"/>
      <c r="T398" s="47"/>
      <c r="U398" s="47"/>
      <c r="V398" s="47"/>
    </row>
    <row r="399" spans="18:22">
      <c r="R399" s="47"/>
      <c r="S399" s="47"/>
      <c r="T399" s="47"/>
      <c r="U399" s="47"/>
      <c r="V399" s="47"/>
    </row>
    <row r="400" spans="18:22">
      <c r="R400" s="47"/>
      <c r="S400" s="47"/>
      <c r="T400" s="47"/>
      <c r="U400" s="47"/>
      <c r="V400" s="47"/>
    </row>
    <row r="401" spans="18:22">
      <c r="R401" s="47"/>
      <c r="S401" s="47"/>
      <c r="T401" s="47"/>
      <c r="U401" s="47"/>
      <c r="V401" s="47"/>
    </row>
    <row r="402" spans="18:22">
      <c r="R402" s="47"/>
      <c r="S402" s="47"/>
      <c r="T402" s="47"/>
      <c r="U402" s="47"/>
      <c r="V402" s="47"/>
    </row>
    <row r="403" spans="18:22">
      <c r="R403" s="47"/>
      <c r="S403" s="47"/>
      <c r="T403" s="47"/>
      <c r="U403" s="47"/>
      <c r="V403" s="47"/>
    </row>
    <row r="404" spans="18:22">
      <c r="R404" s="47"/>
      <c r="S404" s="47"/>
      <c r="T404" s="47"/>
      <c r="U404" s="47"/>
      <c r="V404" s="47"/>
    </row>
    <row r="405" spans="18:22">
      <c r="R405" s="47"/>
      <c r="S405" s="47"/>
      <c r="T405" s="47"/>
      <c r="U405" s="47"/>
      <c r="V405" s="47"/>
    </row>
    <row r="406" spans="18:22">
      <c r="R406" s="47"/>
      <c r="S406" s="47"/>
      <c r="T406" s="47"/>
      <c r="U406" s="47"/>
      <c r="V406" s="47"/>
    </row>
    <row r="407" spans="18:22">
      <c r="R407" s="47"/>
      <c r="S407" s="47"/>
      <c r="T407" s="47"/>
      <c r="U407" s="47"/>
      <c r="V407" s="47"/>
    </row>
    <row r="408" spans="18:22">
      <c r="R408" s="47"/>
      <c r="S408" s="47"/>
      <c r="T408" s="47"/>
      <c r="U408" s="47"/>
      <c r="V408" s="47"/>
    </row>
    <row r="409" spans="18:22">
      <c r="R409" s="47"/>
      <c r="S409" s="47"/>
      <c r="T409" s="47"/>
      <c r="U409" s="47"/>
      <c r="V409" s="47"/>
    </row>
    <row r="410" spans="18:22">
      <c r="R410" s="47"/>
      <c r="S410" s="47"/>
      <c r="T410" s="47"/>
      <c r="U410" s="47"/>
      <c r="V410" s="47"/>
    </row>
    <row r="411" spans="18:22">
      <c r="R411" s="47"/>
      <c r="S411" s="47"/>
      <c r="T411" s="47"/>
      <c r="U411" s="47"/>
      <c r="V411" s="47"/>
    </row>
    <row r="412" spans="18:22">
      <c r="R412" s="47"/>
      <c r="S412" s="47"/>
      <c r="T412" s="47"/>
      <c r="U412" s="47"/>
      <c r="V412" s="47"/>
    </row>
    <row r="413" spans="18:22">
      <c r="R413" s="47"/>
      <c r="S413" s="47"/>
      <c r="T413" s="47"/>
      <c r="U413" s="47"/>
      <c r="V413" s="47"/>
    </row>
    <row r="414" spans="18:22">
      <c r="R414" s="47"/>
      <c r="S414" s="47"/>
      <c r="T414" s="47"/>
      <c r="U414" s="47"/>
      <c r="V414" s="47"/>
    </row>
    <row r="415" spans="18:22">
      <c r="R415" s="47"/>
      <c r="S415" s="47"/>
      <c r="T415" s="47"/>
      <c r="U415" s="47"/>
      <c r="V415" s="47"/>
    </row>
    <row r="416" spans="18:22">
      <c r="R416" s="47"/>
      <c r="S416" s="47"/>
      <c r="T416" s="47"/>
      <c r="U416" s="47"/>
      <c r="V416" s="47"/>
    </row>
    <row r="417" spans="18:22">
      <c r="R417" s="47"/>
      <c r="S417" s="47"/>
      <c r="T417" s="47"/>
      <c r="U417" s="47"/>
      <c r="V417" s="47"/>
    </row>
    <row r="418" spans="18:22">
      <c r="R418" s="47"/>
      <c r="S418" s="47"/>
      <c r="T418" s="47"/>
      <c r="U418" s="47"/>
      <c r="V418" s="47"/>
    </row>
    <row r="419" spans="18:22">
      <c r="R419" s="47"/>
      <c r="S419" s="47"/>
      <c r="T419" s="47"/>
      <c r="U419" s="47"/>
      <c r="V419" s="47"/>
    </row>
    <row r="420" spans="18:22">
      <c r="R420" s="47"/>
      <c r="S420" s="47"/>
      <c r="T420" s="47"/>
      <c r="U420" s="47"/>
      <c r="V420" s="47"/>
    </row>
    <row r="421" spans="18:22">
      <c r="R421" s="47"/>
      <c r="S421" s="47"/>
      <c r="T421" s="47"/>
      <c r="U421" s="47"/>
      <c r="V421" s="47"/>
    </row>
    <row r="422" spans="18:22">
      <c r="R422" s="47"/>
      <c r="S422" s="47"/>
      <c r="T422" s="47"/>
      <c r="U422" s="47"/>
      <c r="V422" s="47"/>
    </row>
    <row r="423" spans="18:22">
      <c r="R423" s="47"/>
      <c r="S423" s="47"/>
      <c r="T423" s="47"/>
      <c r="U423" s="47"/>
      <c r="V423" s="47"/>
    </row>
    <row r="424" spans="18:22">
      <c r="R424" s="47"/>
      <c r="S424" s="47"/>
      <c r="T424" s="47"/>
      <c r="U424" s="47"/>
      <c r="V424" s="47"/>
    </row>
    <row r="425" spans="18:22">
      <c r="R425" s="47"/>
      <c r="S425" s="47"/>
      <c r="T425" s="47"/>
      <c r="U425" s="47"/>
      <c r="V425" s="47"/>
    </row>
    <row r="426" spans="18:22">
      <c r="R426" s="47"/>
      <c r="S426" s="47"/>
      <c r="T426" s="47"/>
      <c r="U426" s="47"/>
      <c r="V426" s="47"/>
    </row>
    <row r="427" spans="18:22">
      <c r="R427" s="47"/>
      <c r="S427" s="47"/>
      <c r="T427" s="47"/>
      <c r="U427" s="47"/>
      <c r="V427" s="47"/>
    </row>
    <row r="428" spans="18:22">
      <c r="R428" s="47"/>
      <c r="S428" s="47"/>
      <c r="T428" s="47"/>
      <c r="U428" s="47"/>
      <c r="V428" s="47"/>
    </row>
    <row r="429" spans="18:22">
      <c r="R429" s="47"/>
      <c r="S429" s="47"/>
      <c r="T429" s="47"/>
      <c r="U429" s="47"/>
      <c r="V429" s="47"/>
    </row>
    <row r="430" spans="18:22">
      <c r="R430" s="47"/>
      <c r="S430" s="47"/>
      <c r="T430" s="47"/>
      <c r="U430" s="47"/>
      <c r="V430" s="47"/>
    </row>
    <row r="431" spans="18:22">
      <c r="R431" s="47"/>
      <c r="S431" s="47"/>
      <c r="T431" s="47"/>
      <c r="U431" s="47"/>
      <c r="V431" s="47"/>
    </row>
    <row r="432" spans="18:22">
      <c r="R432" s="47"/>
      <c r="S432" s="47"/>
      <c r="T432" s="47"/>
      <c r="U432" s="47"/>
      <c r="V432" s="47"/>
    </row>
    <row r="433" spans="18:22">
      <c r="R433" s="47"/>
      <c r="S433" s="47"/>
      <c r="T433" s="47"/>
      <c r="U433" s="47"/>
      <c r="V433" s="47"/>
    </row>
    <row r="434" spans="18:22">
      <c r="R434" s="47"/>
      <c r="S434" s="47"/>
      <c r="T434" s="47"/>
      <c r="U434" s="47"/>
      <c r="V434" s="47"/>
    </row>
    <row r="435" spans="18:22">
      <c r="R435" s="47"/>
      <c r="S435" s="47"/>
      <c r="T435" s="47"/>
      <c r="U435" s="47"/>
      <c r="V435" s="47"/>
    </row>
    <row r="436" spans="18:22">
      <c r="R436" s="47"/>
      <c r="S436" s="47"/>
      <c r="T436" s="47"/>
      <c r="U436" s="47"/>
      <c r="V436" s="47"/>
    </row>
    <row r="437" spans="18:22">
      <c r="R437" s="47"/>
      <c r="S437" s="47"/>
      <c r="T437" s="47"/>
      <c r="U437" s="47"/>
      <c r="V437" s="47"/>
    </row>
    <row r="438" spans="18:22">
      <c r="R438" s="47"/>
      <c r="S438" s="47"/>
      <c r="T438" s="47"/>
      <c r="U438" s="47"/>
      <c r="V438" s="47"/>
    </row>
    <row r="439" spans="18:22">
      <c r="R439" s="47"/>
      <c r="S439" s="47"/>
      <c r="T439" s="47"/>
      <c r="U439" s="47"/>
      <c r="V439" s="47"/>
    </row>
    <row r="440" spans="18:22">
      <c r="R440" s="47"/>
      <c r="S440" s="47"/>
      <c r="T440" s="47"/>
      <c r="U440" s="47"/>
      <c r="V440" s="47"/>
    </row>
    <row r="441" spans="18:22">
      <c r="R441" s="47"/>
      <c r="S441" s="47"/>
      <c r="T441" s="47"/>
      <c r="U441" s="47"/>
      <c r="V441" s="47"/>
    </row>
    <row r="442" spans="18:22">
      <c r="R442" s="47"/>
      <c r="S442" s="47"/>
      <c r="T442" s="47"/>
      <c r="U442" s="47"/>
      <c r="V442" s="47"/>
    </row>
    <row r="443" spans="18:22">
      <c r="R443" s="47"/>
      <c r="S443" s="47"/>
      <c r="T443" s="47"/>
      <c r="U443" s="47"/>
      <c r="V443" s="47"/>
    </row>
    <row r="444" spans="18:22">
      <c r="R444" s="47"/>
      <c r="S444" s="47"/>
      <c r="T444" s="47"/>
      <c r="U444" s="47"/>
      <c r="V444" s="47"/>
    </row>
    <row r="445" spans="18:22">
      <c r="R445" s="47"/>
      <c r="S445" s="47"/>
      <c r="T445" s="47"/>
      <c r="U445" s="47"/>
      <c r="V445" s="47"/>
    </row>
    <row r="446" spans="18:22">
      <c r="R446" s="47"/>
      <c r="S446" s="47"/>
      <c r="T446" s="47"/>
      <c r="U446" s="47"/>
      <c r="V446" s="47"/>
    </row>
    <row r="447" spans="18:22">
      <c r="R447" s="47"/>
      <c r="S447" s="47"/>
      <c r="T447" s="47"/>
      <c r="U447" s="47"/>
      <c r="V447" s="47"/>
    </row>
    <row r="448" spans="18:22">
      <c r="R448" s="47"/>
      <c r="S448" s="47"/>
      <c r="T448" s="47"/>
      <c r="U448" s="47"/>
      <c r="V448" s="47"/>
    </row>
    <row r="449" spans="18:22">
      <c r="R449" s="47"/>
      <c r="S449" s="47"/>
      <c r="T449" s="47"/>
      <c r="U449" s="47"/>
      <c r="V449" s="47"/>
    </row>
    <row r="450" spans="18:22">
      <c r="R450" s="47"/>
      <c r="S450" s="47"/>
      <c r="T450" s="47"/>
      <c r="U450" s="47"/>
      <c r="V450" s="47"/>
    </row>
    <row r="451" spans="18:22">
      <c r="R451" s="47"/>
      <c r="S451" s="47"/>
      <c r="T451" s="47"/>
      <c r="U451" s="47"/>
      <c r="V451" s="47"/>
    </row>
    <row r="452" spans="18:22">
      <c r="R452" s="47"/>
      <c r="S452" s="47"/>
      <c r="T452" s="47"/>
      <c r="U452" s="47"/>
      <c r="V452" s="47"/>
    </row>
    <row r="453" spans="18:22">
      <c r="R453" s="47"/>
      <c r="S453" s="47"/>
      <c r="T453" s="47"/>
      <c r="U453" s="47"/>
      <c r="V453" s="47"/>
    </row>
    <row r="454" spans="18:22">
      <c r="R454" s="47"/>
      <c r="S454" s="47"/>
      <c r="T454" s="47"/>
      <c r="U454" s="47"/>
      <c r="V454" s="47"/>
    </row>
    <row r="455" spans="18:22">
      <c r="R455" s="47"/>
      <c r="S455" s="47"/>
      <c r="T455" s="47"/>
      <c r="U455" s="47"/>
      <c r="V455" s="47"/>
    </row>
    <row r="456" spans="18:22">
      <c r="R456" s="47"/>
      <c r="S456" s="47"/>
      <c r="T456" s="47"/>
      <c r="U456" s="47"/>
      <c r="V456" s="47"/>
    </row>
    <row r="457" spans="18:22">
      <c r="R457" s="47"/>
      <c r="S457" s="47"/>
      <c r="T457" s="47"/>
      <c r="U457" s="47"/>
      <c r="V457" s="47"/>
    </row>
    <row r="458" spans="18:22">
      <c r="R458" s="47"/>
      <c r="S458" s="47"/>
      <c r="T458" s="47"/>
      <c r="U458" s="47"/>
      <c r="V458" s="47"/>
    </row>
    <row r="459" spans="18:22">
      <c r="R459" s="47"/>
      <c r="S459" s="47"/>
      <c r="T459" s="47"/>
      <c r="U459" s="47"/>
      <c r="V459" s="47"/>
    </row>
    <row r="460" spans="18:22">
      <c r="R460" s="47"/>
      <c r="S460" s="47"/>
      <c r="T460" s="47"/>
      <c r="U460" s="47"/>
      <c r="V460" s="47"/>
    </row>
    <row r="461" spans="18:22">
      <c r="R461" s="47"/>
      <c r="S461" s="47"/>
      <c r="T461" s="47"/>
      <c r="U461" s="47"/>
      <c r="V461" s="47"/>
    </row>
    <row r="462" spans="18:22">
      <c r="R462" s="47"/>
      <c r="S462" s="47"/>
      <c r="T462" s="47"/>
      <c r="U462" s="47"/>
      <c r="V462" s="47"/>
    </row>
    <row r="463" spans="18:22">
      <c r="R463" s="47"/>
      <c r="S463" s="47"/>
      <c r="T463" s="47"/>
      <c r="U463" s="47"/>
      <c r="V463" s="47"/>
    </row>
    <row r="464" spans="18:22">
      <c r="R464" s="47"/>
      <c r="S464" s="47"/>
      <c r="T464" s="47"/>
      <c r="U464" s="47"/>
      <c r="V464" s="47"/>
    </row>
    <row r="465" spans="18:22">
      <c r="R465" s="47"/>
      <c r="S465" s="47"/>
      <c r="T465" s="47"/>
      <c r="U465" s="47"/>
      <c r="V465" s="47"/>
    </row>
    <row r="466" spans="18:22">
      <c r="R466" s="47"/>
      <c r="S466" s="47"/>
      <c r="T466" s="47"/>
      <c r="U466" s="47"/>
      <c r="V466" s="47"/>
    </row>
    <row r="467" spans="18:22">
      <c r="R467" s="47"/>
      <c r="S467" s="47"/>
      <c r="T467" s="47"/>
      <c r="U467" s="47"/>
      <c r="V467" s="47"/>
    </row>
    <row r="468" spans="18:22">
      <c r="R468" s="47"/>
      <c r="S468" s="47"/>
      <c r="T468" s="47"/>
      <c r="U468" s="47"/>
      <c r="V468" s="47"/>
    </row>
    <row r="469" spans="18:22">
      <c r="R469" s="47"/>
      <c r="S469" s="47"/>
      <c r="T469" s="47"/>
      <c r="U469" s="47"/>
      <c r="V469" s="47"/>
    </row>
    <row r="470" spans="18:22">
      <c r="R470" s="47"/>
      <c r="S470" s="47"/>
      <c r="T470" s="47"/>
      <c r="U470" s="47"/>
      <c r="V470" s="47"/>
    </row>
    <row r="471" spans="18:22">
      <c r="R471" s="47"/>
      <c r="S471" s="47"/>
      <c r="T471" s="47"/>
      <c r="U471" s="47"/>
      <c r="V471" s="47"/>
    </row>
    <row r="472" spans="18:22">
      <c r="R472" s="47"/>
      <c r="S472" s="47"/>
      <c r="T472" s="47"/>
      <c r="U472" s="47"/>
      <c r="V472" s="47"/>
    </row>
    <row r="473" spans="18:22">
      <c r="R473" s="47"/>
      <c r="S473" s="47"/>
      <c r="T473" s="47"/>
      <c r="U473" s="47"/>
      <c r="V473" s="47"/>
    </row>
    <row r="474" spans="18:22">
      <c r="R474" s="47"/>
      <c r="S474" s="47"/>
      <c r="T474" s="47"/>
      <c r="U474" s="47"/>
      <c r="V474" s="47"/>
    </row>
    <row r="475" spans="18:22">
      <c r="R475" s="47"/>
      <c r="S475" s="47"/>
      <c r="T475" s="47"/>
      <c r="U475" s="47"/>
      <c r="V475" s="47"/>
    </row>
    <row r="476" spans="18:22">
      <c r="R476" s="47"/>
      <c r="S476" s="47"/>
      <c r="T476" s="47"/>
      <c r="U476" s="47"/>
      <c r="V476" s="47"/>
    </row>
    <row r="477" spans="18:22">
      <c r="R477" s="47"/>
      <c r="S477" s="47"/>
      <c r="T477" s="47"/>
      <c r="U477" s="47"/>
      <c r="V477" s="47"/>
    </row>
    <row r="478" spans="18:22">
      <c r="R478" s="47"/>
      <c r="S478" s="47"/>
      <c r="T478" s="47"/>
      <c r="U478" s="47"/>
      <c r="V478" s="47"/>
    </row>
    <row r="479" spans="18:22">
      <c r="R479" s="47"/>
      <c r="S479" s="47"/>
      <c r="T479" s="47"/>
      <c r="U479" s="47"/>
      <c r="V479" s="47"/>
    </row>
    <row r="480" spans="18:22">
      <c r="R480" s="47"/>
      <c r="S480" s="47"/>
      <c r="T480" s="47"/>
      <c r="U480" s="47"/>
      <c r="V480" s="47"/>
    </row>
    <row r="481" spans="18:22">
      <c r="R481" s="47"/>
      <c r="S481" s="47"/>
      <c r="T481" s="47"/>
      <c r="U481" s="47"/>
      <c r="V481" s="47"/>
    </row>
    <row r="482" spans="18:22">
      <c r="R482" s="47"/>
      <c r="S482" s="47"/>
      <c r="T482" s="47"/>
      <c r="U482" s="47"/>
      <c r="V482" s="47"/>
    </row>
    <row r="483" spans="18:22">
      <c r="R483" s="47"/>
      <c r="S483" s="47"/>
      <c r="T483" s="47"/>
      <c r="U483" s="47"/>
      <c r="V483" s="47"/>
    </row>
    <row r="484" spans="18:22">
      <c r="R484" s="47"/>
      <c r="S484" s="47"/>
      <c r="T484" s="47"/>
      <c r="U484" s="47"/>
      <c r="V484" s="47"/>
    </row>
    <row r="485" spans="18:22">
      <c r="R485" s="47"/>
      <c r="S485" s="47"/>
      <c r="T485" s="47"/>
      <c r="U485" s="47"/>
      <c r="V485" s="47"/>
    </row>
    <row r="486" spans="18:22">
      <c r="R486" s="47"/>
      <c r="S486" s="47"/>
      <c r="T486" s="47"/>
      <c r="U486" s="47"/>
      <c r="V486" s="47"/>
    </row>
    <row r="487" spans="18:22">
      <c r="R487" s="47"/>
      <c r="S487" s="47"/>
      <c r="T487" s="47"/>
      <c r="U487" s="47"/>
      <c r="V487" s="47"/>
    </row>
    <row r="488" spans="18:22">
      <c r="R488" s="47"/>
      <c r="S488" s="47"/>
      <c r="T488" s="47"/>
      <c r="U488" s="47"/>
      <c r="V488" s="47"/>
    </row>
    <row r="489" spans="18:22">
      <c r="R489" s="47"/>
      <c r="S489" s="47"/>
      <c r="T489" s="47"/>
      <c r="U489" s="47"/>
      <c r="V489" s="47"/>
    </row>
    <row r="490" spans="18:22">
      <c r="R490" s="47"/>
      <c r="S490" s="47"/>
      <c r="T490" s="47"/>
      <c r="U490" s="47"/>
      <c r="V490" s="47"/>
    </row>
    <row r="491" spans="18:22">
      <c r="R491" s="47"/>
      <c r="S491" s="47"/>
      <c r="T491" s="47"/>
      <c r="U491" s="47"/>
      <c r="V491" s="47"/>
    </row>
    <row r="492" spans="18:22">
      <c r="R492" s="47"/>
      <c r="S492" s="47"/>
      <c r="T492" s="47"/>
      <c r="U492" s="47"/>
      <c r="V492" s="47"/>
    </row>
    <row r="493" spans="18:22">
      <c r="R493" s="47"/>
      <c r="S493" s="47"/>
      <c r="T493" s="47"/>
      <c r="U493" s="47"/>
      <c r="V493" s="47"/>
    </row>
    <row r="494" spans="18:22">
      <c r="R494" s="47"/>
      <c r="S494" s="47"/>
      <c r="T494" s="47"/>
      <c r="U494" s="47"/>
      <c r="V494" s="47"/>
    </row>
    <row r="495" spans="18:22">
      <c r="R495" s="47"/>
      <c r="S495" s="47"/>
      <c r="T495" s="47"/>
      <c r="U495" s="47"/>
      <c r="V495" s="47"/>
    </row>
    <row r="496" spans="18:22">
      <c r="R496" s="47"/>
      <c r="S496" s="47"/>
      <c r="T496" s="47"/>
      <c r="U496" s="47"/>
      <c r="V496" s="47"/>
    </row>
    <row r="497" spans="18:22">
      <c r="R497" s="47"/>
      <c r="S497" s="47"/>
      <c r="T497" s="47"/>
      <c r="U497" s="47"/>
      <c r="V497" s="47"/>
    </row>
    <row r="498" spans="18:22">
      <c r="R498" s="47"/>
      <c r="S498" s="47"/>
      <c r="T498" s="47"/>
      <c r="U498" s="47"/>
      <c r="V498" s="47"/>
    </row>
    <row r="499" spans="18:22">
      <c r="R499" s="47"/>
      <c r="S499" s="47"/>
      <c r="T499" s="47"/>
      <c r="U499" s="47"/>
      <c r="V499" s="47"/>
    </row>
    <row r="500" spans="18:22">
      <c r="R500" s="47"/>
      <c r="S500" s="47"/>
      <c r="T500" s="47"/>
      <c r="U500" s="47"/>
      <c r="V500" s="47"/>
    </row>
    <row r="501" spans="18:22">
      <c r="R501" s="47"/>
      <c r="S501" s="47"/>
      <c r="T501" s="47"/>
      <c r="U501" s="47"/>
      <c r="V501" s="47"/>
    </row>
    <row r="502" spans="18:22">
      <c r="R502" s="47"/>
      <c r="S502" s="47"/>
      <c r="T502" s="47"/>
      <c r="U502" s="47"/>
      <c r="V502" s="47"/>
    </row>
    <row r="503" spans="18:22">
      <c r="R503" s="47"/>
      <c r="S503" s="47"/>
      <c r="T503" s="47"/>
      <c r="U503" s="47"/>
      <c r="V503" s="47"/>
    </row>
    <row r="504" spans="18:22">
      <c r="R504" s="47"/>
      <c r="S504" s="47"/>
      <c r="T504" s="47"/>
      <c r="U504" s="47"/>
      <c r="V504" s="47"/>
    </row>
    <row r="505" spans="18:22">
      <c r="R505" s="47"/>
      <c r="S505" s="47"/>
      <c r="T505" s="47"/>
      <c r="U505" s="47"/>
      <c r="V505" s="47"/>
    </row>
    <row r="506" spans="18:22">
      <c r="R506" s="47"/>
      <c r="S506" s="47"/>
      <c r="T506" s="47"/>
      <c r="U506" s="47"/>
      <c r="V506" s="47"/>
    </row>
    <row r="507" spans="18:22">
      <c r="R507" s="47"/>
      <c r="S507" s="47"/>
      <c r="T507" s="47"/>
      <c r="U507" s="47"/>
      <c r="V507" s="47"/>
    </row>
    <row r="508" spans="18:22">
      <c r="R508" s="47"/>
      <c r="S508" s="47"/>
      <c r="T508" s="47"/>
      <c r="U508" s="47"/>
      <c r="V508" s="47"/>
    </row>
    <row r="509" spans="18:22">
      <c r="R509" s="47"/>
      <c r="S509" s="47"/>
      <c r="T509" s="47"/>
      <c r="U509" s="47"/>
      <c r="V509" s="47"/>
    </row>
    <row r="510" spans="18:22">
      <c r="R510" s="47"/>
      <c r="S510" s="47"/>
      <c r="T510" s="47"/>
      <c r="U510" s="47"/>
      <c r="V510" s="47"/>
    </row>
    <row r="511" spans="18:22">
      <c r="R511" s="47"/>
      <c r="S511" s="47"/>
      <c r="T511" s="47"/>
      <c r="U511" s="47"/>
      <c r="V511" s="47"/>
    </row>
    <row r="512" spans="18:22">
      <c r="R512" s="47"/>
      <c r="S512" s="47"/>
      <c r="T512" s="47"/>
      <c r="U512" s="47"/>
      <c r="V512" s="47"/>
    </row>
    <row r="513" spans="18:22">
      <c r="R513" s="47"/>
      <c r="S513" s="47"/>
      <c r="T513" s="47"/>
      <c r="U513" s="47"/>
      <c r="V513" s="47"/>
    </row>
    <row r="514" spans="18:22">
      <c r="R514" s="47"/>
      <c r="S514" s="47"/>
      <c r="T514" s="47"/>
      <c r="U514" s="47"/>
      <c r="V514" s="47"/>
    </row>
    <row r="515" spans="18:22">
      <c r="R515" s="47"/>
      <c r="S515" s="47"/>
      <c r="T515" s="47"/>
      <c r="U515" s="47"/>
      <c r="V515" s="47"/>
    </row>
    <row r="516" spans="18:22">
      <c r="R516" s="47"/>
      <c r="S516" s="47"/>
      <c r="T516" s="47"/>
      <c r="U516" s="47"/>
      <c r="V516" s="47"/>
    </row>
    <row r="517" spans="18:22">
      <c r="R517" s="47"/>
      <c r="S517" s="47"/>
      <c r="T517" s="47"/>
      <c r="U517" s="47"/>
      <c r="V517" s="47"/>
    </row>
    <row r="518" spans="18:22">
      <c r="R518" s="47"/>
      <c r="S518" s="47"/>
      <c r="T518" s="47"/>
      <c r="U518" s="47"/>
      <c r="V518" s="47"/>
    </row>
    <row r="519" spans="18:22">
      <c r="R519" s="47"/>
      <c r="S519" s="47"/>
      <c r="T519" s="47"/>
      <c r="U519" s="47"/>
      <c r="V519" s="47"/>
    </row>
    <row r="520" spans="18:22">
      <c r="R520" s="47"/>
      <c r="S520" s="47"/>
      <c r="T520" s="47"/>
      <c r="U520" s="47"/>
      <c r="V520" s="47"/>
    </row>
    <row r="521" spans="18:22">
      <c r="R521" s="47"/>
      <c r="S521" s="47"/>
      <c r="T521" s="47"/>
      <c r="U521" s="47"/>
      <c r="V521" s="47"/>
    </row>
    <row r="522" spans="18:22">
      <c r="R522" s="47"/>
      <c r="S522" s="47"/>
      <c r="T522" s="47"/>
      <c r="U522" s="47"/>
      <c r="V522" s="47"/>
    </row>
    <row r="523" spans="18:22">
      <c r="R523" s="47"/>
      <c r="S523" s="47"/>
      <c r="T523" s="47"/>
      <c r="U523" s="47"/>
      <c r="V523" s="47"/>
    </row>
    <row r="524" spans="18:22">
      <c r="R524" s="47"/>
      <c r="S524" s="47"/>
      <c r="T524" s="47"/>
      <c r="U524" s="47"/>
      <c r="V524" s="47"/>
    </row>
    <row r="525" spans="18:22">
      <c r="R525" s="47"/>
      <c r="S525" s="47"/>
      <c r="T525" s="47"/>
      <c r="U525" s="47"/>
      <c r="V525" s="47"/>
    </row>
    <row r="526" spans="18:22">
      <c r="R526" s="47"/>
      <c r="S526" s="47"/>
      <c r="T526" s="47"/>
      <c r="U526" s="47"/>
      <c r="V526" s="47"/>
    </row>
    <row r="527" spans="18:22">
      <c r="R527" s="47"/>
      <c r="S527" s="47"/>
      <c r="T527" s="47"/>
      <c r="U527" s="47"/>
      <c r="V527" s="47"/>
    </row>
    <row r="528" spans="18:22">
      <c r="R528" s="47"/>
      <c r="S528" s="47"/>
      <c r="T528" s="47"/>
      <c r="U528" s="47"/>
      <c r="V528" s="47"/>
    </row>
    <row r="529" spans="18:22">
      <c r="R529" s="47"/>
      <c r="S529" s="47"/>
      <c r="T529" s="47"/>
      <c r="U529" s="47"/>
      <c r="V529" s="47"/>
    </row>
    <row r="530" spans="18:22">
      <c r="R530" s="47"/>
      <c r="S530" s="47"/>
      <c r="T530" s="47"/>
      <c r="U530" s="47"/>
      <c r="V530" s="47"/>
    </row>
    <row r="531" spans="18:22">
      <c r="R531" s="47"/>
      <c r="S531" s="47"/>
      <c r="T531" s="47"/>
      <c r="U531" s="47"/>
      <c r="V531" s="47"/>
    </row>
    <row r="532" spans="18:22">
      <c r="R532" s="47"/>
      <c r="S532" s="47"/>
      <c r="T532" s="47"/>
      <c r="U532" s="47"/>
      <c r="V532" s="47"/>
    </row>
    <row r="533" spans="18:22">
      <c r="R533" s="47"/>
      <c r="S533" s="47"/>
      <c r="T533" s="47"/>
      <c r="U533" s="47"/>
      <c r="V533" s="47"/>
    </row>
    <row r="534" spans="18:22">
      <c r="R534" s="47"/>
      <c r="S534" s="47"/>
      <c r="T534" s="47"/>
      <c r="U534" s="47"/>
      <c r="V534" s="47"/>
    </row>
    <row r="535" spans="18:22">
      <c r="R535" s="47"/>
      <c r="S535" s="47"/>
      <c r="T535" s="47"/>
      <c r="U535" s="47"/>
      <c r="V535" s="47"/>
    </row>
    <row r="536" spans="18:22">
      <c r="R536" s="47"/>
      <c r="S536" s="47"/>
      <c r="T536" s="47"/>
      <c r="U536" s="47"/>
      <c r="V536" s="47"/>
    </row>
    <row r="537" spans="18:22">
      <c r="R537" s="47"/>
      <c r="S537" s="47"/>
      <c r="T537" s="47"/>
      <c r="U537" s="47"/>
      <c r="V537" s="47"/>
    </row>
    <row r="538" spans="18:22">
      <c r="R538" s="47"/>
      <c r="S538" s="47"/>
      <c r="T538" s="47"/>
      <c r="U538" s="47"/>
      <c r="V538" s="47"/>
    </row>
    <row r="539" spans="18:22">
      <c r="R539" s="47"/>
      <c r="S539" s="47"/>
      <c r="T539" s="47"/>
      <c r="U539" s="47"/>
      <c r="V539" s="47"/>
    </row>
    <row r="540" spans="18:22">
      <c r="R540" s="47"/>
      <c r="S540" s="47"/>
      <c r="T540" s="47"/>
      <c r="U540" s="47"/>
      <c r="V540" s="47"/>
    </row>
    <row r="541" spans="18:22">
      <c r="R541" s="47"/>
      <c r="S541" s="47"/>
      <c r="T541" s="47"/>
      <c r="U541" s="47"/>
      <c r="V541" s="47"/>
    </row>
    <row r="542" spans="18:22">
      <c r="R542" s="47"/>
      <c r="S542" s="47"/>
      <c r="T542" s="47"/>
      <c r="U542" s="47"/>
      <c r="V542" s="47"/>
    </row>
    <row r="543" spans="18:22">
      <c r="R543" s="47"/>
      <c r="S543" s="47"/>
      <c r="T543" s="47"/>
      <c r="U543" s="47"/>
      <c r="V543" s="47"/>
    </row>
    <row r="544" spans="18:22">
      <c r="R544" s="47"/>
      <c r="S544" s="47"/>
      <c r="T544" s="47"/>
      <c r="U544" s="47"/>
      <c r="V544" s="47"/>
    </row>
    <row r="545" spans="18:22">
      <c r="R545" s="47"/>
      <c r="S545" s="47"/>
      <c r="T545" s="47"/>
      <c r="U545" s="47"/>
      <c r="V545" s="47"/>
    </row>
    <row r="546" spans="18:22">
      <c r="R546" s="47"/>
      <c r="S546" s="47"/>
      <c r="T546" s="47"/>
      <c r="U546" s="47"/>
      <c r="V546" s="47"/>
    </row>
    <row r="547" spans="18:22">
      <c r="R547" s="47"/>
      <c r="S547" s="47"/>
      <c r="T547" s="47"/>
      <c r="U547" s="47"/>
      <c r="V547" s="47"/>
    </row>
    <row r="548" spans="18:22">
      <c r="R548" s="47"/>
      <c r="S548" s="47"/>
      <c r="T548" s="47"/>
      <c r="U548" s="47"/>
      <c r="V548" s="47"/>
    </row>
    <row r="549" spans="18:22">
      <c r="R549" s="47"/>
      <c r="S549" s="47"/>
      <c r="T549" s="47"/>
      <c r="U549" s="47"/>
      <c r="V549" s="47"/>
    </row>
    <row r="550" spans="18:22">
      <c r="R550" s="47"/>
      <c r="S550" s="47"/>
      <c r="T550" s="47"/>
      <c r="U550" s="47"/>
      <c r="V550" s="47"/>
    </row>
    <row r="551" spans="18:22">
      <c r="R551" s="47"/>
      <c r="S551" s="47"/>
      <c r="T551" s="47"/>
      <c r="U551" s="47"/>
      <c r="V551" s="47"/>
    </row>
    <row r="552" spans="18:22">
      <c r="R552" s="47"/>
      <c r="S552" s="47"/>
      <c r="T552" s="47"/>
      <c r="U552" s="47"/>
      <c r="V552" s="47"/>
    </row>
    <row r="553" spans="18:22">
      <c r="R553" s="47"/>
      <c r="S553" s="47"/>
      <c r="T553" s="47"/>
      <c r="U553" s="47"/>
      <c r="V553" s="47"/>
    </row>
    <row r="554" spans="18:22">
      <c r="R554" s="47"/>
      <c r="S554" s="47"/>
      <c r="T554" s="47"/>
      <c r="U554" s="47"/>
      <c r="V554" s="47"/>
    </row>
    <row r="555" spans="18:22">
      <c r="R555" s="47"/>
      <c r="S555" s="47"/>
      <c r="T555" s="47"/>
      <c r="U555" s="47"/>
      <c r="V555" s="47"/>
    </row>
    <row r="556" spans="18:22">
      <c r="R556" s="47"/>
      <c r="S556" s="47"/>
      <c r="T556" s="47"/>
      <c r="U556" s="47"/>
      <c r="V556" s="47"/>
    </row>
    <row r="557" spans="18:22">
      <c r="R557" s="47"/>
      <c r="S557" s="47"/>
      <c r="T557" s="47"/>
      <c r="U557" s="47"/>
      <c r="V557" s="47"/>
    </row>
    <row r="558" spans="18:22">
      <c r="R558" s="47"/>
      <c r="S558" s="47"/>
      <c r="T558" s="47"/>
      <c r="U558" s="47"/>
      <c r="V558" s="47"/>
    </row>
    <row r="559" spans="18:22">
      <c r="R559" s="47"/>
      <c r="S559" s="47"/>
      <c r="T559" s="47"/>
      <c r="U559" s="47"/>
      <c r="V559" s="47"/>
    </row>
    <row r="560" spans="18:22">
      <c r="R560" s="47"/>
      <c r="S560" s="47"/>
      <c r="T560" s="47"/>
      <c r="U560" s="47"/>
      <c r="V560" s="47"/>
    </row>
    <row r="561" spans="18:22">
      <c r="R561" s="47"/>
      <c r="S561" s="47"/>
      <c r="T561" s="47"/>
      <c r="U561" s="47"/>
      <c r="V561" s="47"/>
    </row>
    <row r="562" spans="18:22">
      <c r="R562" s="47"/>
      <c r="S562" s="47"/>
      <c r="T562" s="47"/>
      <c r="U562" s="47"/>
      <c r="V562" s="47"/>
    </row>
    <row r="563" spans="18:22">
      <c r="R563" s="47"/>
      <c r="S563" s="47"/>
      <c r="T563" s="47"/>
      <c r="U563" s="47"/>
      <c r="V563" s="47"/>
    </row>
    <row r="564" spans="18:22">
      <c r="R564" s="47"/>
      <c r="S564" s="47"/>
      <c r="T564" s="47"/>
      <c r="U564" s="47"/>
      <c r="V564" s="47"/>
    </row>
    <row r="565" spans="18:22">
      <c r="R565" s="47"/>
      <c r="S565" s="47"/>
      <c r="T565" s="47"/>
      <c r="U565" s="47"/>
      <c r="V565" s="47"/>
    </row>
    <row r="566" spans="18:22">
      <c r="R566" s="47"/>
      <c r="S566" s="47"/>
      <c r="T566" s="47"/>
      <c r="U566" s="47"/>
      <c r="V566" s="47"/>
    </row>
    <row r="567" spans="18:22">
      <c r="R567" s="47"/>
      <c r="S567" s="47"/>
      <c r="T567" s="47"/>
      <c r="U567" s="47"/>
      <c r="V567" s="47"/>
    </row>
    <row r="568" spans="18:22">
      <c r="R568" s="47"/>
      <c r="S568" s="47"/>
      <c r="T568" s="47"/>
      <c r="U568" s="47"/>
      <c r="V568" s="47"/>
    </row>
    <row r="569" spans="18:22">
      <c r="R569" s="47"/>
      <c r="S569" s="47"/>
      <c r="T569" s="47"/>
      <c r="U569" s="47"/>
      <c r="V569" s="47"/>
    </row>
    <row r="570" spans="18:22">
      <c r="R570" s="47"/>
      <c r="S570" s="47"/>
      <c r="T570" s="47"/>
      <c r="U570" s="47"/>
      <c r="V570" s="47"/>
    </row>
    <row r="571" spans="18:22">
      <c r="R571" s="47"/>
      <c r="S571" s="47"/>
      <c r="T571" s="47"/>
      <c r="U571" s="47"/>
      <c r="V571" s="47"/>
    </row>
    <row r="572" spans="18:22">
      <c r="R572" s="47"/>
      <c r="S572" s="47"/>
      <c r="T572" s="47"/>
      <c r="U572" s="47"/>
      <c r="V572" s="47"/>
    </row>
    <row r="573" spans="18:22">
      <c r="R573" s="47"/>
      <c r="S573" s="47"/>
      <c r="T573" s="47"/>
      <c r="U573" s="47"/>
      <c r="V573" s="47"/>
    </row>
    <row r="574" spans="18:22">
      <c r="R574" s="47"/>
      <c r="S574" s="47"/>
      <c r="T574" s="47"/>
      <c r="U574" s="47"/>
      <c r="V574" s="47"/>
    </row>
    <row r="575" spans="18:22">
      <c r="R575" s="47"/>
      <c r="S575" s="47"/>
      <c r="T575" s="47"/>
      <c r="U575" s="47"/>
      <c r="V575" s="47"/>
    </row>
    <row r="576" spans="18:22">
      <c r="R576" s="47"/>
      <c r="S576" s="47"/>
      <c r="T576" s="47"/>
      <c r="U576" s="47"/>
      <c r="V576" s="47"/>
    </row>
    <row r="577" spans="18:22">
      <c r="R577" s="47"/>
      <c r="S577" s="47"/>
      <c r="T577" s="47"/>
      <c r="U577" s="47"/>
      <c r="V577" s="47"/>
    </row>
    <row r="578" spans="18:22">
      <c r="R578" s="47"/>
      <c r="S578" s="47"/>
      <c r="T578" s="47"/>
      <c r="U578" s="47"/>
      <c r="V578" s="47"/>
    </row>
    <row r="579" spans="18:22">
      <c r="R579" s="47"/>
      <c r="S579" s="47"/>
      <c r="T579" s="47"/>
      <c r="U579" s="47"/>
      <c r="V579" s="47"/>
    </row>
    <row r="580" spans="18:22">
      <c r="R580" s="47"/>
      <c r="S580" s="47"/>
      <c r="T580" s="47"/>
      <c r="U580" s="47"/>
      <c r="V580" s="47"/>
    </row>
    <row r="581" spans="18:22">
      <c r="R581" s="47"/>
      <c r="S581" s="47"/>
      <c r="T581" s="47"/>
      <c r="U581" s="47"/>
      <c r="V581" s="47"/>
    </row>
    <row r="582" spans="18:22">
      <c r="R582" s="47"/>
      <c r="S582" s="47"/>
      <c r="T582" s="47"/>
      <c r="U582" s="47"/>
      <c r="V582" s="47"/>
    </row>
    <row r="583" spans="18:22">
      <c r="R583" s="47"/>
      <c r="S583" s="47"/>
      <c r="T583" s="47"/>
      <c r="U583" s="47"/>
      <c r="V583" s="47"/>
    </row>
    <row r="584" spans="18:22">
      <c r="R584" s="47"/>
      <c r="S584" s="47"/>
      <c r="T584" s="47"/>
      <c r="U584" s="47"/>
      <c r="V584" s="47"/>
    </row>
    <row r="585" spans="18:22">
      <c r="R585" s="47"/>
      <c r="S585" s="47"/>
      <c r="T585" s="47"/>
      <c r="U585" s="47"/>
      <c r="V585" s="47"/>
    </row>
    <row r="586" spans="18:22">
      <c r="R586" s="47"/>
      <c r="S586" s="47"/>
      <c r="T586" s="47"/>
      <c r="U586" s="47"/>
      <c r="V586" s="47"/>
    </row>
    <row r="587" spans="18:22">
      <c r="R587" s="47"/>
      <c r="S587" s="47"/>
      <c r="T587" s="47"/>
      <c r="U587" s="47"/>
      <c r="V587" s="47"/>
    </row>
    <row r="588" spans="18:22">
      <c r="R588" s="47"/>
      <c r="S588" s="47"/>
      <c r="T588" s="47"/>
      <c r="U588" s="47"/>
      <c r="V588" s="47"/>
    </row>
    <row r="589" spans="18:22">
      <c r="R589" s="47"/>
      <c r="S589" s="47"/>
      <c r="T589" s="47"/>
      <c r="U589" s="47"/>
      <c r="V589" s="47"/>
    </row>
    <row r="590" spans="18:22">
      <c r="R590" s="47"/>
      <c r="S590" s="47"/>
      <c r="T590" s="47"/>
      <c r="U590" s="47"/>
      <c r="V590" s="47"/>
    </row>
    <row r="591" spans="18:22">
      <c r="R591" s="47"/>
      <c r="S591" s="47"/>
      <c r="T591" s="47"/>
      <c r="U591" s="47"/>
      <c r="V591" s="47"/>
    </row>
    <row r="592" spans="18:22">
      <c r="R592" s="47"/>
      <c r="S592" s="47"/>
      <c r="T592" s="47"/>
      <c r="U592" s="47"/>
      <c r="V592" s="47"/>
    </row>
    <row r="593" spans="18:22">
      <c r="R593" s="47"/>
      <c r="S593" s="47"/>
      <c r="T593" s="47"/>
      <c r="U593" s="47"/>
      <c r="V593" s="47"/>
    </row>
    <row r="594" spans="18:22">
      <c r="R594" s="47"/>
      <c r="S594" s="47"/>
      <c r="T594" s="47"/>
      <c r="U594" s="47"/>
      <c r="V594" s="47"/>
    </row>
    <row r="595" spans="18:22">
      <c r="R595" s="47"/>
      <c r="S595" s="47"/>
      <c r="T595" s="47"/>
      <c r="U595" s="47"/>
      <c r="V595" s="47"/>
    </row>
    <row r="596" spans="18:22">
      <c r="R596" s="47"/>
      <c r="S596" s="47"/>
      <c r="T596" s="47"/>
      <c r="U596" s="47"/>
      <c r="V596" s="47"/>
    </row>
    <row r="597" spans="18:22">
      <c r="R597" s="47"/>
      <c r="S597" s="47"/>
      <c r="T597" s="47"/>
      <c r="U597" s="47"/>
      <c r="V597" s="47"/>
    </row>
    <row r="598" spans="18:22">
      <c r="R598" s="47"/>
      <c r="S598" s="47"/>
      <c r="T598" s="47"/>
      <c r="U598" s="47"/>
      <c r="V598" s="47"/>
    </row>
    <row r="599" spans="18:22">
      <c r="R599" s="47"/>
      <c r="S599" s="47"/>
      <c r="T599" s="47"/>
      <c r="U599" s="47"/>
      <c r="V599" s="47"/>
    </row>
    <row r="600" spans="18:22">
      <c r="R600" s="47"/>
      <c r="S600" s="47"/>
      <c r="T600" s="47"/>
      <c r="U600" s="47"/>
      <c r="V600" s="47"/>
    </row>
    <row r="601" spans="18:22">
      <c r="R601" s="47"/>
      <c r="S601" s="47"/>
      <c r="T601" s="47"/>
      <c r="U601" s="47"/>
      <c r="V601" s="47"/>
    </row>
    <row r="602" spans="18:22">
      <c r="R602" s="47"/>
      <c r="S602" s="47"/>
      <c r="T602" s="47"/>
      <c r="U602" s="47"/>
      <c r="V602" s="47"/>
    </row>
    <row r="603" spans="18:22">
      <c r="R603" s="47"/>
      <c r="S603" s="47"/>
      <c r="T603" s="47"/>
      <c r="U603" s="47"/>
      <c r="V603" s="47"/>
    </row>
    <row r="604" spans="18:22">
      <c r="R604" s="47"/>
      <c r="S604" s="47"/>
      <c r="T604" s="47"/>
      <c r="U604" s="47"/>
      <c r="V604" s="47"/>
    </row>
    <row r="605" spans="18:22">
      <c r="R605" s="47"/>
      <c r="S605" s="47"/>
      <c r="T605" s="47"/>
      <c r="U605" s="47"/>
      <c r="V605" s="47"/>
    </row>
    <row r="606" spans="18:22">
      <c r="R606" s="47"/>
      <c r="S606" s="47"/>
      <c r="T606" s="47"/>
      <c r="U606" s="47"/>
      <c r="V606" s="47"/>
    </row>
    <row r="607" spans="18:22">
      <c r="R607" s="47"/>
      <c r="S607" s="47"/>
      <c r="T607" s="47"/>
      <c r="U607" s="47"/>
      <c r="V607" s="47"/>
    </row>
    <row r="608" spans="18:22">
      <c r="R608" s="47"/>
      <c r="S608" s="47"/>
      <c r="T608" s="47"/>
      <c r="U608" s="47"/>
      <c r="V608" s="47"/>
    </row>
    <row r="609" spans="18:22">
      <c r="R609" s="47"/>
      <c r="S609" s="47"/>
      <c r="T609" s="47"/>
      <c r="U609" s="47"/>
      <c r="V609" s="47"/>
    </row>
    <row r="610" spans="18:22">
      <c r="R610" s="47"/>
      <c r="S610" s="47"/>
      <c r="T610" s="47"/>
      <c r="U610" s="47"/>
      <c r="V610" s="47"/>
    </row>
    <row r="611" spans="18:22">
      <c r="R611" s="47"/>
      <c r="S611" s="47"/>
      <c r="T611" s="47"/>
      <c r="U611" s="47"/>
      <c r="V611" s="47"/>
    </row>
    <row r="612" spans="18:22">
      <c r="R612" s="47"/>
      <c r="S612" s="47"/>
      <c r="T612" s="47"/>
      <c r="U612" s="47"/>
      <c r="V612" s="47"/>
    </row>
    <row r="613" spans="18:22">
      <c r="R613" s="47"/>
      <c r="S613" s="47"/>
      <c r="T613" s="47"/>
      <c r="U613" s="47"/>
      <c r="V613" s="47"/>
    </row>
    <row r="614" spans="18:22">
      <c r="R614" s="47"/>
      <c r="S614" s="47"/>
      <c r="T614" s="47"/>
      <c r="U614" s="47"/>
      <c r="V614" s="47"/>
    </row>
    <row r="615" spans="18:22">
      <c r="R615" s="47"/>
      <c r="S615" s="47"/>
      <c r="T615" s="47"/>
      <c r="U615" s="47"/>
      <c r="V615" s="47"/>
    </row>
    <row r="616" spans="18:22">
      <c r="R616" s="47"/>
      <c r="S616" s="47"/>
      <c r="T616" s="47"/>
      <c r="U616" s="47"/>
      <c r="V616" s="47"/>
    </row>
    <row r="617" spans="18:22">
      <c r="R617" s="47"/>
      <c r="S617" s="47"/>
      <c r="T617" s="47"/>
      <c r="U617" s="47"/>
      <c r="V617" s="47"/>
    </row>
    <row r="618" spans="18:22">
      <c r="R618" s="47"/>
      <c r="S618" s="47"/>
      <c r="T618" s="47"/>
      <c r="U618" s="47"/>
      <c r="V618" s="47"/>
    </row>
    <row r="619" spans="18:22">
      <c r="R619" s="47"/>
      <c r="S619" s="47"/>
      <c r="T619" s="47"/>
      <c r="U619" s="47"/>
      <c r="V619" s="47"/>
    </row>
    <row r="620" spans="18:22">
      <c r="R620" s="47"/>
      <c r="S620" s="47"/>
      <c r="T620" s="47"/>
      <c r="U620" s="47"/>
      <c r="V620" s="47"/>
    </row>
    <row r="621" spans="18:22">
      <c r="R621" s="47"/>
      <c r="S621" s="47"/>
      <c r="T621" s="47"/>
      <c r="U621" s="47"/>
      <c r="V621" s="47"/>
    </row>
    <row r="622" spans="18:22">
      <c r="R622" s="47"/>
      <c r="S622" s="47"/>
      <c r="T622" s="47"/>
      <c r="U622" s="47"/>
      <c r="V622" s="47"/>
    </row>
    <row r="623" spans="18:22">
      <c r="R623" s="47"/>
      <c r="S623" s="47"/>
      <c r="T623" s="47"/>
      <c r="U623" s="47"/>
      <c r="V623" s="47"/>
    </row>
    <row r="624" spans="18:22">
      <c r="R624" s="47"/>
      <c r="S624" s="47"/>
      <c r="T624" s="47"/>
      <c r="U624" s="47"/>
      <c r="V624" s="47"/>
    </row>
    <row r="625" spans="18:22">
      <c r="R625" s="47"/>
      <c r="S625" s="47"/>
      <c r="T625" s="47"/>
      <c r="U625" s="47"/>
      <c r="V625" s="47"/>
    </row>
    <row r="626" spans="18:22">
      <c r="R626" s="47"/>
      <c r="S626" s="47"/>
      <c r="T626" s="47"/>
      <c r="U626" s="47"/>
      <c r="V626" s="47"/>
    </row>
    <row r="627" spans="18:22">
      <c r="R627" s="47"/>
      <c r="S627" s="47"/>
      <c r="T627" s="47"/>
      <c r="U627" s="47"/>
      <c r="V627" s="47"/>
    </row>
    <row r="628" spans="18:22">
      <c r="R628" s="47"/>
      <c r="S628" s="47"/>
      <c r="T628" s="47"/>
      <c r="U628" s="47"/>
      <c r="V628" s="47"/>
    </row>
    <row r="629" spans="18:22">
      <c r="R629" s="47"/>
      <c r="S629" s="47"/>
      <c r="T629" s="47"/>
      <c r="U629" s="47"/>
      <c r="V629" s="47"/>
    </row>
    <row r="630" spans="18:22">
      <c r="R630" s="47"/>
      <c r="S630" s="47"/>
      <c r="T630" s="47"/>
      <c r="U630" s="47"/>
      <c r="V630" s="47"/>
    </row>
    <row r="631" spans="18:22">
      <c r="R631" s="47"/>
      <c r="S631" s="47"/>
      <c r="T631" s="47"/>
      <c r="U631" s="47"/>
      <c r="V631" s="47"/>
    </row>
    <row r="632" spans="18:22">
      <c r="R632" s="47"/>
      <c r="S632" s="47"/>
      <c r="T632" s="47"/>
      <c r="U632" s="47"/>
      <c r="V632" s="47"/>
    </row>
    <row r="633" spans="18:22">
      <c r="R633" s="47"/>
      <c r="S633" s="47"/>
      <c r="T633" s="47"/>
      <c r="U633" s="47"/>
      <c r="V633" s="47"/>
    </row>
    <row r="634" spans="18:22">
      <c r="R634" s="47"/>
      <c r="S634" s="47"/>
      <c r="T634" s="47"/>
      <c r="U634" s="47"/>
      <c r="V634" s="47"/>
    </row>
    <row r="635" spans="18:22">
      <c r="R635" s="47"/>
      <c r="S635" s="47"/>
      <c r="T635" s="47"/>
      <c r="U635" s="47"/>
      <c r="V635" s="47"/>
    </row>
    <row r="636" spans="18:22">
      <c r="R636" s="47"/>
      <c r="S636" s="47"/>
      <c r="T636" s="47"/>
      <c r="U636" s="47"/>
      <c r="V636" s="47"/>
    </row>
    <row r="637" spans="18:22">
      <c r="R637" s="47"/>
      <c r="S637" s="47"/>
      <c r="T637" s="47"/>
      <c r="U637" s="47"/>
      <c r="V637" s="47"/>
    </row>
    <row r="638" spans="18:22">
      <c r="R638" s="47"/>
      <c r="S638" s="47"/>
      <c r="T638" s="47"/>
      <c r="U638" s="47"/>
      <c r="V638" s="47"/>
    </row>
    <row r="639" spans="18:22">
      <c r="R639" s="47"/>
      <c r="S639" s="47"/>
      <c r="T639" s="47"/>
      <c r="U639" s="47"/>
      <c r="V639" s="47"/>
    </row>
    <row r="640" spans="18:22">
      <c r="R640" s="47"/>
      <c r="S640" s="47"/>
      <c r="T640" s="47"/>
      <c r="U640" s="47"/>
      <c r="V640" s="47"/>
    </row>
    <row r="641" spans="18:22">
      <c r="R641" s="47"/>
      <c r="S641" s="47"/>
      <c r="T641" s="47"/>
      <c r="U641" s="47"/>
      <c r="V641" s="47"/>
    </row>
    <row r="642" spans="18:22">
      <c r="R642" s="47"/>
      <c r="S642" s="47"/>
      <c r="T642" s="47"/>
      <c r="U642" s="47"/>
      <c r="V642" s="47"/>
    </row>
    <row r="643" spans="18:22">
      <c r="R643" s="47"/>
      <c r="S643" s="47"/>
      <c r="T643" s="47"/>
      <c r="U643" s="47"/>
      <c r="V643" s="47"/>
    </row>
    <row r="644" spans="18:22">
      <c r="R644" s="47"/>
      <c r="S644" s="47"/>
      <c r="T644" s="47"/>
      <c r="U644" s="47"/>
      <c r="V644" s="47"/>
    </row>
    <row r="645" spans="18:22">
      <c r="R645" s="47"/>
      <c r="S645" s="47"/>
      <c r="T645" s="47"/>
      <c r="U645" s="47"/>
      <c r="V645" s="47"/>
    </row>
    <row r="646" spans="18:22">
      <c r="R646" s="47"/>
      <c r="S646" s="47"/>
      <c r="T646" s="47"/>
      <c r="U646" s="47"/>
      <c r="V646" s="47"/>
    </row>
    <row r="647" spans="18:22">
      <c r="R647" s="47"/>
      <c r="S647" s="47"/>
      <c r="T647" s="47"/>
      <c r="U647" s="47"/>
      <c r="V647" s="47"/>
    </row>
    <row r="648" spans="18:22">
      <c r="R648" s="47"/>
      <c r="S648" s="47"/>
      <c r="T648" s="47"/>
      <c r="U648" s="47"/>
      <c r="V648" s="47"/>
    </row>
    <row r="649" spans="18:22">
      <c r="R649" s="47"/>
      <c r="S649" s="47"/>
      <c r="T649" s="47"/>
      <c r="U649" s="47"/>
      <c r="V649" s="47"/>
    </row>
    <row r="650" spans="18:22">
      <c r="R650" s="47"/>
      <c r="S650" s="47"/>
      <c r="T650" s="47"/>
      <c r="U650" s="47"/>
      <c r="V650" s="47"/>
    </row>
    <row r="651" spans="18:22">
      <c r="R651" s="47"/>
      <c r="S651" s="47"/>
      <c r="T651" s="47"/>
      <c r="U651" s="47"/>
      <c r="V651" s="47"/>
    </row>
    <row r="652" spans="18:22">
      <c r="R652" s="47"/>
      <c r="S652" s="47"/>
      <c r="T652" s="47"/>
      <c r="U652" s="47"/>
      <c r="V652" s="47"/>
    </row>
    <row r="653" spans="18:22">
      <c r="R653" s="47"/>
      <c r="S653" s="47"/>
      <c r="T653" s="47"/>
      <c r="U653" s="47"/>
      <c r="V653" s="47"/>
    </row>
    <row r="654" spans="18:22">
      <c r="R654" s="47"/>
      <c r="S654" s="47"/>
      <c r="T654" s="47"/>
      <c r="U654" s="47"/>
      <c r="V654" s="47"/>
    </row>
    <row r="655" spans="18:22">
      <c r="R655" s="47"/>
      <c r="S655" s="47"/>
      <c r="T655" s="47"/>
      <c r="U655" s="47"/>
      <c r="V655" s="47"/>
    </row>
    <row r="656" spans="18:22">
      <c r="R656" s="47"/>
      <c r="S656" s="47"/>
      <c r="T656" s="47"/>
      <c r="U656" s="47"/>
      <c r="V656" s="47"/>
    </row>
    <row r="657" spans="18:22">
      <c r="R657" s="47"/>
      <c r="S657" s="47"/>
      <c r="T657" s="47"/>
      <c r="U657" s="47"/>
      <c r="V657" s="47"/>
    </row>
    <row r="658" spans="18:22">
      <c r="R658" s="47"/>
      <c r="S658" s="47"/>
      <c r="T658" s="47"/>
      <c r="U658" s="47"/>
      <c r="V658" s="47"/>
    </row>
    <row r="659" spans="18:22">
      <c r="R659" s="47"/>
      <c r="S659" s="47"/>
      <c r="T659" s="47"/>
      <c r="U659" s="47"/>
      <c r="V659" s="47"/>
    </row>
    <row r="660" spans="18:22">
      <c r="R660" s="47"/>
      <c r="S660" s="47"/>
      <c r="T660" s="47"/>
      <c r="U660" s="47"/>
      <c r="V660" s="47"/>
    </row>
    <row r="661" spans="18:22">
      <c r="R661" s="47"/>
      <c r="S661" s="47"/>
      <c r="T661" s="47"/>
      <c r="U661" s="47"/>
      <c r="V661" s="47"/>
    </row>
    <row r="662" spans="18:22">
      <c r="R662" s="47"/>
      <c r="S662" s="47"/>
      <c r="T662" s="47"/>
      <c r="U662" s="47"/>
      <c r="V662" s="47"/>
    </row>
    <row r="663" spans="18:22">
      <c r="R663" s="47"/>
      <c r="S663" s="47"/>
      <c r="T663" s="47"/>
      <c r="U663" s="47"/>
      <c r="V663" s="47"/>
    </row>
    <row r="664" spans="18:22">
      <c r="R664" s="47"/>
      <c r="S664" s="47"/>
      <c r="T664" s="47"/>
      <c r="U664" s="47"/>
      <c r="V664" s="47"/>
    </row>
    <row r="665" spans="18:22">
      <c r="R665" s="47"/>
      <c r="S665" s="47"/>
      <c r="T665" s="47"/>
      <c r="U665" s="47"/>
      <c r="V665" s="47"/>
    </row>
    <row r="666" spans="18:22">
      <c r="R666" s="47"/>
      <c r="S666" s="47"/>
      <c r="T666" s="47"/>
      <c r="U666" s="47"/>
      <c r="V666" s="47"/>
    </row>
    <row r="667" spans="18:22">
      <c r="R667" s="47"/>
      <c r="S667" s="47"/>
      <c r="T667" s="47"/>
      <c r="U667" s="47"/>
      <c r="V667" s="47"/>
    </row>
    <row r="668" spans="18:22">
      <c r="R668" s="47"/>
      <c r="S668" s="47"/>
      <c r="T668" s="47"/>
      <c r="U668" s="47"/>
      <c r="V668" s="47"/>
    </row>
    <row r="669" spans="18:22">
      <c r="R669" s="47"/>
      <c r="S669" s="47"/>
      <c r="T669" s="47"/>
      <c r="U669" s="47"/>
      <c r="V669" s="47"/>
    </row>
    <row r="670" spans="18:22">
      <c r="R670" s="47"/>
      <c r="S670" s="47"/>
      <c r="T670" s="47"/>
      <c r="U670" s="47"/>
      <c r="V670" s="47"/>
    </row>
    <row r="671" spans="18:22">
      <c r="R671" s="47"/>
      <c r="S671" s="47"/>
      <c r="T671" s="47"/>
      <c r="U671" s="47"/>
      <c r="V671" s="47"/>
    </row>
    <row r="672" spans="18:22">
      <c r="R672" s="47"/>
      <c r="S672" s="47"/>
      <c r="T672" s="47"/>
      <c r="U672" s="47"/>
      <c r="V672" s="47"/>
    </row>
    <row r="673" spans="18:22">
      <c r="R673" s="47"/>
      <c r="S673" s="47"/>
      <c r="T673" s="47"/>
      <c r="U673" s="47"/>
      <c r="V673" s="47"/>
    </row>
    <row r="674" spans="18:22">
      <c r="R674" s="47"/>
      <c r="S674" s="47"/>
      <c r="T674" s="47"/>
      <c r="U674" s="47"/>
      <c r="V674" s="47"/>
    </row>
    <row r="675" spans="18:22">
      <c r="R675" s="47"/>
      <c r="S675" s="47"/>
      <c r="T675" s="47"/>
      <c r="U675" s="47"/>
      <c r="V675" s="47"/>
    </row>
    <row r="676" spans="18:22">
      <c r="R676" s="47"/>
      <c r="S676" s="47"/>
      <c r="T676" s="47"/>
      <c r="U676" s="47"/>
      <c r="V676" s="47"/>
    </row>
    <row r="677" spans="18:22">
      <c r="R677" s="47"/>
      <c r="S677" s="47"/>
      <c r="T677" s="47"/>
      <c r="U677" s="47"/>
      <c r="V677" s="47"/>
    </row>
    <row r="678" spans="18:22">
      <c r="R678" s="47"/>
      <c r="S678" s="47"/>
      <c r="T678" s="47"/>
      <c r="U678" s="47"/>
      <c r="V678" s="47"/>
    </row>
    <row r="679" spans="18:22">
      <c r="R679" s="47"/>
      <c r="S679" s="47"/>
      <c r="T679" s="47"/>
      <c r="U679" s="47"/>
      <c r="V679" s="47"/>
    </row>
    <row r="680" spans="18:22">
      <c r="R680" s="47"/>
      <c r="S680" s="47"/>
      <c r="T680" s="47"/>
      <c r="U680" s="47"/>
      <c r="V680" s="47"/>
    </row>
    <row r="681" spans="18:22">
      <c r="R681" s="47"/>
      <c r="S681" s="47"/>
      <c r="T681" s="47"/>
      <c r="U681" s="47"/>
      <c r="V681" s="47"/>
    </row>
    <row r="682" spans="18:22">
      <c r="R682" s="47"/>
      <c r="S682" s="47"/>
      <c r="T682" s="47"/>
      <c r="U682" s="47"/>
      <c r="V682" s="47"/>
    </row>
    <row r="683" spans="18:22">
      <c r="R683" s="47"/>
      <c r="S683" s="47"/>
      <c r="T683" s="47"/>
      <c r="U683" s="47"/>
      <c r="V683" s="47"/>
    </row>
    <row r="684" spans="18:22">
      <c r="R684" s="47"/>
      <c r="S684" s="47"/>
      <c r="T684" s="47"/>
      <c r="U684" s="47"/>
      <c r="V684" s="47"/>
    </row>
    <row r="685" spans="18:22">
      <c r="R685" s="47"/>
      <c r="S685" s="47"/>
      <c r="T685" s="47"/>
      <c r="U685" s="47"/>
      <c r="V685" s="47"/>
    </row>
    <row r="686" spans="18:22">
      <c r="R686" s="47"/>
      <c r="S686" s="47"/>
      <c r="T686" s="47"/>
      <c r="U686" s="47"/>
      <c r="V686" s="47"/>
    </row>
    <row r="687" spans="18:22">
      <c r="R687" s="47"/>
      <c r="S687" s="47"/>
      <c r="T687" s="47"/>
      <c r="U687" s="47"/>
      <c r="V687" s="47"/>
    </row>
    <row r="688" spans="18:22">
      <c r="R688" s="47"/>
      <c r="S688" s="47"/>
      <c r="T688" s="47"/>
      <c r="U688" s="47"/>
      <c r="V688" s="47"/>
    </row>
    <row r="689" spans="18:22">
      <c r="R689" s="47"/>
      <c r="S689" s="47"/>
      <c r="T689" s="47"/>
      <c r="U689" s="47"/>
      <c r="V689" s="47"/>
    </row>
    <row r="690" spans="18:22">
      <c r="R690" s="47"/>
      <c r="S690" s="47"/>
      <c r="T690" s="47"/>
      <c r="U690" s="47"/>
      <c r="V690" s="47"/>
    </row>
    <row r="691" spans="18:22">
      <c r="R691" s="47"/>
      <c r="S691" s="47"/>
      <c r="T691" s="47"/>
      <c r="U691" s="47"/>
      <c r="V691" s="47"/>
    </row>
    <row r="692" spans="18:22">
      <c r="R692" s="47"/>
      <c r="S692" s="47"/>
      <c r="T692" s="47"/>
      <c r="U692" s="47"/>
      <c r="V692" s="47"/>
    </row>
    <row r="693" spans="18:22">
      <c r="R693" s="47"/>
      <c r="S693" s="47"/>
      <c r="T693" s="47"/>
      <c r="U693" s="47"/>
      <c r="V693" s="47"/>
    </row>
    <row r="694" spans="18:22">
      <c r="R694" s="47"/>
      <c r="S694" s="47"/>
      <c r="T694" s="47"/>
      <c r="U694" s="47"/>
      <c r="V694" s="47"/>
    </row>
    <row r="695" spans="18:22">
      <c r="R695" s="47"/>
      <c r="S695" s="47"/>
      <c r="T695" s="47"/>
      <c r="U695" s="47"/>
      <c r="V695" s="47"/>
    </row>
    <row r="696" spans="18:22">
      <c r="R696" s="47"/>
      <c r="S696" s="47"/>
      <c r="T696" s="47"/>
      <c r="U696" s="47"/>
      <c r="V696" s="47"/>
    </row>
    <row r="697" spans="18:22">
      <c r="R697" s="47"/>
      <c r="S697" s="47"/>
      <c r="T697" s="47"/>
      <c r="U697" s="47"/>
      <c r="V697" s="47"/>
    </row>
    <row r="698" spans="18:22">
      <c r="R698" s="47"/>
      <c r="S698" s="47"/>
      <c r="T698" s="47"/>
      <c r="U698" s="47"/>
      <c r="V698" s="47"/>
    </row>
    <row r="699" spans="18:22">
      <c r="R699" s="47"/>
      <c r="S699" s="47"/>
      <c r="T699" s="47"/>
      <c r="U699" s="47"/>
      <c r="V699" s="47"/>
    </row>
    <row r="700" spans="18:22">
      <c r="R700" s="47"/>
      <c r="S700" s="47"/>
      <c r="T700" s="47"/>
      <c r="U700" s="47"/>
      <c r="V700" s="47"/>
    </row>
    <row r="701" spans="18:22">
      <c r="R701" s="47"/>
      <c r="S701" s="47"/>
      <c r="T701" s="47"/>
      <c r="U701" s="47"/>
      <c r="V701" s="47"/>
    </row>
    <row r="702" spans="18:22">
      <c r="R702" s="47"/>
      <c r="S702" s="47"/>
      <c r="T702" s="47"/>
      <c r="U702" s="47"/>
      <c r="V702" s="47"/>
    </row>
    <row r="703" spans="18:22">
      <c r="R703" s="47"/>
      <c r="S703" s="47"/>
      <c r="T703" s="47"/>
      <c r="U703" s="47"/>
      <c r="V703" s="47"/>
    </row>
    <row r="704" spans="18:22">
      <c r="R704" s="47"/>
      <c r="S704" s="47"/>
      <c r="T704" s="47"/>
      <c r="U704" s="47"/>
      <c r="V704" s="47"/>
    </row>
    <row r="705" spans="18:22">
      <c r="R705" s="47"/>
      <c r="S705" s="47"/>
      <c r="T705" s="47"/>
      <c r="U705" s="47"/>
      <c r="V705" s="47"/>
    </row>
    <row r="706" spans="18:22">
      <c r="R706" s="47"/>
      <c r="S706" s="47"/>
      <c r="T706" s="47"/>
      <c r="U706" s="47"/>
      <c r="V706" s="47"/>
    </row>
    <row r="707" spans="18:22">
      <c r="R707" s="47"/>
      <c r="S707" s="47"/>
      <c r="T707" s="47"/>
      <c r="U707" s="47"/>
      <c r="V707" s="47"/>
    </row>
    <row r="708" spans="18:22">
      <c r="R708" s="47"/>
      <c r="S708" s="47"/>
      <c r="T708" s="47"/>
      <c r="U708" s="47"/>
      <c r="V708" s="47"/>
    </row>
    <row r="709" spans="18:22">
      <c r="R709" s="47"/>
      <c r="S709" s="47"/>
      <c r="T709" s="47"/>
      <c r="U709" s="47"/>
      <c r="V709" s="47"/>
    </row>
    <row r="710" spans="18:22">
      <c r="R710" s="47"/>
      <c r="S710" s="47"/>
      <c r="T710" s="47"/>
      <c r="U710" s="47"/>
      <c r="V710" s="47"/>
    </row>
    <row r="711" spans="18:22">
      <c r="R711" s="47"/>
      <c r="S711" s="47"/>
      <c r="T711" s="47"/>
      <c r="U711" s="47"/>
      <c r="V711" s="47"/>
    </row>
    <row r="712" spans="18:22">
      <c r="R712" s="47"/>
      <c r="S712" s="47"/>
      <c r="T712" s="47"/>
      <c r="U712" s="47"/>
      <c r="V712" s="47"/>
    </row>
    <row r="713" spans="18:22">
      <c r="R713" s="47"/>
      <c r="S713" s="47"/>
      <c r="T713" s="47"/>
      <c r="U713" s="47"/>
      <c r="V713" s="47"/>
    </row>
    <row r="714" spans="18:22">
      <c r="R714" s="47"/>
      <c r="S714" s="47"/>
      <c r="T714" s="47"/>
      <c r="U714" s="47"/>
      <c r="V714" s="47"/>
    </row>
    <row r="715" spans="18:22">
      <c r="R715" s="47"/>
      <c r="S715" s="47"/>
      <c r="T715" s="47"/>
      <c r="U715" s="47"/>
      <c r="V715" s="47"/>
    </row>
    <row r="716" spans="18:22">
      <c r="R716" s="47"/>
      <c r="S716" s="47"/>
      <c r="T716" s="47"/>
      <c r="U716" s="47"/>
      <c r="V716" s="47"/>
    </row>
    <row r="717" spans="18:22">
      <c r="R717" s="47"/>
      <c r="S717" s="47"/>
      <c r="T717" s="47"/>
      <c r="U717" s="47"/>
      <c r="V717" s="47"/>
    </row>
    <row r="718" spans="18:22">
      <c r="R718" s="47"/>
      <c r="S718" s="47"/>
      <c r="T718" s="47"/>
      <c r="U718" s="47"/>
      <c r="V718" s="47"/>
    </row>
    <row r="719" spans="18:22">
      <c r="R719" s="47"/>
      <c r="S719" s="47"/>
      <c r="T719" s="47"/>
      <c r="U719" s="47"/>
      <c r="V719" s="47"/>
    </row>
    <row r="720" spans="18:22">
      <c r="R720" s="47"/>
      <c r="S720" s="47"/>
      <c r="T720" s="47"/>
      <c r="U720" s="47"/>
      <c r="V720" s="47"/>
    </row>
    <row r="721" spans="18:22">
      <c r="R721" s="47"/>
      <c r="S721" s="47"/>
      <c r="T721" s="47"/>
      <c r="U721" s="47"/>
      <c r="V721" s="47"/>
    </row>
    <row r="722" spans="18:22">
      <c r="R722" s="47"/>
      <c r="S722" s="47"/>
      <c r="T722" s="47"/>
      <c r="U722" s="47"/>
      <c r="V722" s="47"/>
    </row>
    <row r="723" spans="18:22">
      <c r="R723" s="47"/>
      <c r="S723" s="47"/>
      <c r="T723" s="47"/>
      <c r="U723" s="47"/>
      <c r="V723" s="47"/>
    </row>
    <row r="724" spans="18:22">
      <c r="R724" s="47"/>
      <c r="S724" s="47"/>
      <c r="T724" s="47"/>
      <c r="U724" s="47"/>
      <c r="V724" s="47"/>
    </row>
    <row r="725" spans="18:22">
      <c r="R725" s="47"/>
      <c r="S725" s="47"/>
      <c r="T725" s="47"/>
      <c r="U725" s="47"/>
      <c r="V725" s="47"/>
    </row>
    <row r="726" spans="18:22">
      <c r="R726" s="47"/>
      <c r="S726" s="47"/>
      <c r="T726" s="47"/>
      <c r="U726" s="47"/>
      <c r="V726" s="47"/>
    </row>
    <row r="727" spans="18:22">
      <c r="R727" s="47"/>
      <c r="S727" s="47"/>
      <c r="T727" s="47"/>
      <c r="U727" s="47"/>
      <c r="V727" s="47"/>
    </row>
    <row r="728" spans="18:22">
      <c r="R728" s="47"/>
      <c r="S728" s="47"/>
      <c r="T728" s="47"/>
      <c r="U728" s="47"/>
      <c r="V728" s="47"/>
    </row>
    <row r="729" spans="18:22">
      <c r="R729" s="47"/>
      <c r="S729" s="47"/>
      <c r="T729" s="47"/>
      <c r="U729" s="47"/>
      <c r="V729" s="47"/>
    </row>
    <row r="730" spans="18:22">
      <c r="R730" s="47"/>
      <c r="S730" s="47"/>
      <c r="T730" s="47"/>
      <c r="U730" s="47"/>
      <c r="V730" s="47"/>
    </row>
    <row r="731" spans="18:22">
      <c r="R731" s="47"/>
      <c r="S731" s="47"/>
      <c r="T731" s="47"/>
      <c r="U731" s="47"/>
      <c r="V731" s="47"/>
    </row>
    <row r="732" spans="18:22">
      <c r="R732" s="47"/>
      <c r="S732" s="47"/>
      <c r="T732" s="47"/>
      <c r="U732" s="47"/>
      <c r="V732" s="47"/>
    </row>
    <row r="733" spans="18:22">
      <c r="R733" s="47"/>
      <c r="S733" s="47"/>
      <c r="T733" s="47"/>
      <c r="U733" s="47"/>
      <c r="V733" s="47"/>
    </row>
    <row r="734" spans="18:22">
      <c r="R734" s="47"/>
      <c r="S734" s="47"/>
      <c r="T734" s="47"/>
      <c r="U734" s="47"/>
      <c r="V734" s="47"/>
    </row>
    <row r="735" spans="18:22">
      <c r="R735" s="47"/>
      <c r="S735" s="47"/>
      <c r="T735" s="47"/>
      <c r="U735" s="47"/>
      <c r="V735" s="47"/>
    </row>
    <row r="736" spans="18:22">
      <c r="R736" s="47"/>
      <c r="S736" s="47"/>
      <c r="T736" s="47"/>
      <c r="U736" s="47"/>
      <c r="V736" s="47"/>
    </row>
    <row r="737" spans="18:22">
      <c r="R737" s="47"/>
      <c r="S737" s="47"/>
      <c r="T737" s="47"/>
      <c r="U737" s="47"/>
      <c r="V737" s="47"/>
    </row>
    <row r="738" spans="18:22">
      <c r="R738" s="47"/>
      <c r="S738" s="47"/>
      <c r="T738" s="47"/>
      <c r="U738" s="47"/>
      <c r="V738" s="47"/>
    </row>
    <row r="739" spans="18:22">
      <c r="R739" s="47"/>
      <c r="S739" s="47"/>
      <c r="T739" s="47"/>
      <c r="U739" s="47"/>
      <c r="V739" s="47"/>
    </row>
    <row r="740" spans="18:22">
      <c r="R740" s="47"/>
      <c r="S740" s="47"/>
      <c r="T740" s="47"/>
      <c r="U740" s="47"/>
      <c r="V740" s="47"/>
    </row>
    <row r="741" spans="18:22">
      <c r="R741" s="47"/>
      <c r="S741" s="47"/>
      <c r="T741" s="47"/>
      <c r="U741" s="47"/>
      <c r="V741" s="47"/>
    </row>
    <row r="742" spans="18:22">
      <c r="R742" s="47"/>
      <c r="S742" s="47"/>
      <c r="T742" s="47"/>
      <c r="U742" s="47"/>
      <c r="V742" s="47"/>
    </row>
    <row r="743" spans="18:22">
      <c r="R743" s="47"/>
      <c r="S743" s="47"/>
      <c r="T743" s="47"/>
      <c r="U743" s="47"/>
      <c r="V743" s="47"/>
    </row>
    <row r="744" spans="18:22">
      <c r="R744" s="47"/>
      <c r="S744" s="47"/>
      <c r="T744" s="47"/>
      <c r="U744" s="47"/>
      <c r="V744" s="47"/>
    </row>
    <row r="745" spans="18:22">
      <c r="R745" s="47"/>
      <c r="S745" s="47"/>
      <c r="T745" s="47"/>
      <c r="U745" s="47"/>
      <c r="V745" s="47"/>
    </row>
    <row r="746" spans="18:22">
      <c r="R746" s="47"/>
      <c r="S746" s="47"/>
      <c r="T746" s="47"/>
      <c r="U746" s="47"/>
      <c r="V746" s="47"/>
    </row>
    <row r="747" spans="18:22">
      <c r="R747" s="47"/>
      <c r="S747" s="47"/>
      <c r="T747" s="47"/>
      <c r="U747" s="47"/>
      <c r="V747" s="47"/>
    </row>
    <row r="748" spans="18:22">
      <c r="R748" s="47"/>
      <c r="S748" s="47"/>
      <c r="T748" s="47"/>
      <c r="U748" s="47"/>
      <c r="V748" s="47"/>
    </row>
    <row r="749" spans="18:22">
      <c r="R749" s="47"/>
      <c r="S749" s="47"/>
      <c r="T749" s="47"/>
      <c r="U749" s="47"/>
      <c r="V749" s="47"/>
    </row>
    <row r="750" spans="18:22">
      <c r="R750" s="47"/>
      <c r="S750" s="47"/>
      <c r="T750" s="47"/>
      <c r="U750" s="47"/>
      <c r="V750" s="47"/>
    </row>
    <row r="751" spans="18:22">
      <c r="R751" s="47"/>
      <c r="S751" s="47"/>
      <c r="T751" s="47"/>
      <c r="U751" s="47"/>
      <c r="V751" s="47"/>
    </row>
    <row r="752" spans="18:22">
      <c r="R752" s="47"/>
      <c r="S752" s="47"/>
      <c r="T752" s="47"/>
      <c r="U752" s="47"/>
      <c r="V752" s="47"/>
    </row>
    <row r="753" spans="18:22">
      <c r="R753" s="47"/>
      <c r="S753" s="47"/>
      <c r="T753" s="47"/>
      <c r="U753" s="47"/>
      <c r="V753" s="47"/>
    </row>
    <row r="754" spans="18:22">
      <c r="R754" s="47"/>
      <c r="S754" s="47"/>
      <c r="T754" s="47"/>
      <c r="U754" s="47"/>
      <c r="V754" s="47"/>
    </row>
    <row r="755" spans="18:22">
      <c r="R755" s="47"/>
      <c r="S755" s="47"/>
      <c r="T755" s="47"/>
      <c r="U755" s="47"/>
      <c r="V755" s="47"/>
    </row>
    <row r="756" spans="18:22">
      <c r="R756" s="47"/>
      <c r="S756" s="47"/>
      <c r="T756" s="47"/>
      <c r="U756" s="47"/>
      <c r="V756" s="47"/>
    </row>
    <row r="757" spans="18:22">
      <c r="R757" s="47"/>
      <c r="S757" s="47"/>
      <c r="T757" s="47"/>
      <c r="U757" s="47"/>
      <c r="V757" s="47"/>
    </row>
    <row r="758" spans="18:22">
      <c r="R758" s="47"/>
      <c r="S758" s="47"/>
      <c r="T758" s="47"/>
      <c r="U758" s="47"/>
      <c r="V758" s="47"/>
    </row>
    <row r="759" spans="18:22">
      <c r="R759" s="47"/>
      <c r="S759" s="47"/>
      <c r="T759" s="47"/>
      <c r="U759" s="47"/>
      <c r="V759" s="47"/>
    </row>
    <row r="760" spans="18:22">
      <c r="R760" s="47"/>
      <c r="S760" s="47"/>
      <c r="T760" s="47"/>
      <c r="U760" s="47"/>
      <c r="V760" s="47"/>
    </row>
    <row r="761" spans="18:22">
      <c r="R761" s="47"/>
      <c r="S761" s="47"/>
      <c r="T761" s="47"/>
      <c r="U761" s="47"/>
      <c r="V761" s="47"/>
    </row>
    <row r="762" spans="18:22">
      <c r="R762" s="47"/>
      <c r="S762" s="47"/>
      <c r="T762" s="47"/>
      <c r="U762" s="47"/>
      <c r="V762" s="47"/>
    </row>
    <row r="763" spans="18:22">
      <c r="R763" s="47"/>
      <c r="S763" s="47"/>
      <c r="T763" s="47"/>
      <c r="U763" s="47"/>
      <c r="V763" s="47"/>
    </row>
    <row r="764" spans="18:22">
      <c r="R764" s="47"/>
      <c r="S764" s="47"/>
      <c r="T764" s="47"/>
      <c r="U764" s="47"/>
      <c r="V764" s="47"/>
    </row>
    <row r="765" spans="18:22">
      <c r="R765" s="47"/>
      <c r="S765" s="47"/>
      <c r="T765" s="47"/>
      <c r="U765" s="47"/>
      <c r="V765" s="47"/>
    </row>
    <row r="766" spans="18:22">
      <c r="R766" s="47"/>
      <c r="S766" s="47"/>
      <c r="T766" s="47"/>
      <c r="U766" s="47"/>
      <c r="V766" s="47"/>
    </row>
    <row r="767" spans="18:22">
      <c r="R767" s="47"/>
      <c r="S767" s="47"/>
      <c r="T767" s="47"/>
      <c r="U767" s="47"/>
      <c r="V767" s="47"/>
    </row>
    <row r="768" spans="18:22">
      <c r="R768" s="47"/>
      <c r="S768" s="47"/>
      <c r="T768" s="47"/>
      <c r="U768" s="47"/>
      <c r="V768" s="47"/>
    </row>
    <row r="769" spans="18:22">
      <c r="R769" s="47"/>
      <c r="S769" s="47"/>
      <c r="T769" s="47"/>
      <c r="U769" s="47"/>
      <c r="V769" s="47"/>
    </row>
    <row r="770" spans="18:22">
      <c r="R770" s="47"/>
      <c r="S770" s="47"/>
      <c r="T770" s="47"/>
      <c r="U770" s="47"/>
      <c r="V770" s="47"/>
    </row>
    <row r="771" spans="18:22">
      <c r="R771" s="47"/>
      <c r="S771" s="47"/>
      <c r="T771" s="47"/>
      <c r="U771" s="47"/>
      <c r="V771" s="47"/>
    </row>
    <row r="772" spans="18:22">
      <c r="R772" s="47"/>
      <c r="S772" s="47"/>
      <c r="T772" s="47"/>
      <c r="U772" s="47"/>
      <c r="V772" s="47"/>
    </row>
    <row r="773" spans="18:22">
      <c r="R773" s="47"/>
      <c r="S773" s="47"/>
      <c r="T773" s="47"/>
      <c r="U773" s="47"/>
      <c r="V773" s="47"/>
    </row>
    <row r="774" spans="18:22">
      <c r="R774" s="47"/>
      <c r="S774" s="47"/>
      <c r="T774" s="47"/>
      <c r="U774" s="47"/>
      <c r="V774" s="47"/>
    </row>
    <row r="775" spans="18:22">
      <c r="R775" s="47"/>
      <c r="S775" s="47"/>
      <c r="T775" s="47"/>
      <c r="U775" s="47"/>
      <c r="V775" s="47"/>
    </row>
    <row r="776" spans="18:22">
      <c r="R776" s="47"/>
      <c r="S776" s="47"/>
      <c r="T776" s="47"/>
      <c r="U776" s="47"/>
      <c r="V776" s="47"/>
    </row>
    <row r="777" spans="18:22">
      <c r="R777" s="47"/>
      <c r="S777" s="47"/>
      <c r="T777" s="47"/>
      <c r="U777" s="47"/>
      <c r="V777" s="47"/>
    </row>
    <row r="778" spans="18:22">
      <c r="R778" s="47"/>
      <c r="S778" s="47"/>
      <c r="T778" s="47"/>
      <c r="U778" s="47"/>
      <c r="V778" s="47"/>
    </row>
    <row r="779" spans="18:22">
      <c r="R779" s="47"/>
      <c r="S779" s="47"/>
      <c r="T779" s="47"/>
      <c r="U779" s="47"/>
      <c r="V779" s="47"/>
    </row>
    <row r="780" spans="18:22">
      <c r="R780" s="47"/>
      <c r="S780" s="47"/>
      <c r="T780" s="47"/>
      <c r="U780" s="47"/>
      <c r="V780" s="47"/>
    </row>
    <row r="781" spans="18:22">
      <c r="R781" s="47"/>
      <c r="S781" s="47"/>
      <c r="T781" s="47"/>
      <c r="U781" s="47"/>
      <c r="V781" s="47"/>
    </row>
    <row r="782" spans="18:22">
      <c r="R782" s="47"/>
      <c r="S782" s="47"/>
      <c r="T782" s="47"/>
      <c r="U782" s="47"/>
      <c r="V782" s="47"/>
    </row>
    <row r="783" spans="18:22">
      <c r="R783" s="47"/>
      <c r="S783" s="47"/>
      <c r="T783" s="47"/>
      <c r="U783" s="47"/>
      <c r="V783" s="47"/>
    </row>
    <row r="784" spans="18:22">
      <c r="R784" s="47"/>
      <c r="S784" s="47"/>
      <c r="T784" s="47"/>
      <c r="U784" s="47"/>
      <c r="V784" s="47"/>
    </row>
    <row r="785" spans="18:22">
      <c r="R785" s="47"/>
      <c r="S785" s="47"/>
      <c r="T785" s="47"/>
      <c r="U785" s="47"/>
      <c r="V785" s="47"/>
    </row>
    <row r="786" spans="18:22">
      <c r="R786" s="47"/>
      <c r="S786" s="47"/>
      <c r="T786" s="47"/>
      <c r="U786" s="47"/>
      <c r="V786" s="47"/>
    </row>
    <row r="787" spans="18:22">
      <c r="R787" s="47"/>
      <c r="S787" s="47"/>
      <c r="T787" s="47"/>
      <c r="U787" s="47"/>
      <c r="V787" s="47"/>
    </row>
    <row r="788" spans="18:22">
      <c r="R788" s="47"/>
      <c r="S788" s="47"/>
      <c r="T788" s="47"/>
      <c r="U788" s="47"/>
      <c r="V788" s="47"/>
    </row>
    <row r="789" spans="18:22">
      <c r="R789" s="47"/>
      <c r="S789" s="47"/>
      <c r="T789" s="47"/>
      <c r="U789" s="47"/>
      <c r="V789" s="47"/>
    </row>
    <row r="790" spans="18:22">
      <c r="R790" s="47"/>
      <c r="S790" s="47"/>
      <c r="T790" s="47"/>
      <c r="U790" s="47"/>
      <c r="V790" s="47"/>
    </row>
    <row r="791" spans="18:22">
      <c r="R791" s="47"/>
      <c r="S791" s="47"/>
      <c r="T791" s="47"/>
      <c r="U791" s="47"/>
      <c r="V791" s="47"/>
    </row>
    <row r="792" spans="18:22">
      <c r="R792" s="47"/>
      <c r="S792" s="47"/>
      <c r="T792" s="47"/>
      <c r="U792" s="47"/>
      <c r="V792" s="47"/>
    </row>
    <row r="793" spans="18:22">
      <c r="R793" s="47"/>
      <c r="S793" s="47"/>
      <c r="T793" s="47"/>
      <c r="U793" s="47"/>
      <c r="V793" s="47"/>
    </row>
    <row r="794" spans="18:22">
      <c r="R794" s="47"/>
      <c r="S794" s="47"/>
      <c r="T794" s="47"/>
      <c r="U794" s="47"/>
      <c r="V794" s="47"/>
    </row>
    <row r="795" spans="18:22">
      <c r="R795" s="47"/>
      <c r="S795" s="47"/>
      <c r="T795" s="47"/>
      <c r="U795" s="47"/>
      <c r="V795" s="47"/>
    </row>
    <row r="796" spans="18:22">
      <c r="R796" s="47"/>
      <c r="S796" s="47"/>
      <c r="T796" s="47"/>
      <c r="U796" s="47"/>
      <c r="V796" s="47"/>
    </row>
    <row r="797" spans="18:22">
      <c r="R797" s="47"/>
      <c r="S797" s="47"/>
      <c r="T797" s="47"/>
      <c r="U797" s="47"/>
      <c r="V797" s="47"/>
    </row>
    <row r="798" spans="18:22">
      <c r="R798" s="47"/>
      <c r="S798" s="47"/>
      <c r="T798" s="47"/>
      <c r="U798" s="47"/>
      <c r="V798" s="47"/>
    </row>
    <row r="799" spans="18:22">
      <c r="R799" s="47"/>
      <c r="S799" s="47"/>
      <c r="T799" s="47"/>
      <c r="U799" s="47"/>
      <c r="V799" s="47"/>
    </row>
    <row r="800" spans="18:22">
      <c r="R800" s="47"/>
      <c r="S800" s="47"/>
      <c r="T800" s="47"/>
      <c r="U800" s="47"/>
      <c r="V800" s="47"/>
    </row>
    <row r="801" spans="18:22">
      <c r="R801" s="47"/>
      <c r="S801" s="47"/>
      <c r="T801" s="47"/>
      <c r="U801" s="47"/>
      <c r="V801" s="47"/>
    </row>
    <row r="802" spans="18:22">
      <c r="R802" s="47"/>
      <c r="S802" s="47"/>
      <c r="T802" s="47"/>
      <c r="U802" s="47"/>
      <c r="V802" s="47"/>
    </row>
    <row r="803" spans="18:22">
      <c r="R803" s="47"/>
      <c r="S803" s="47"/>
      <c r="T803" s="47"/>
      <c r="U803" s="47"/>
      <c r="V803" s="47"/>
    </row>
    <row r="804" spans="18:22">
      <c r="R804" s="47"/>
      <c r="S804" s="47"/>
      <c r="T804" s="47"/>
      <c r="U804" s="47"/>
      <c r="V804" s="47"/>
    </row>
    <row r="805" spans="18:22">
      <c r="R805" s="47"/>
      <c r="S805" s="47"/>
      <c r="T805" s="47"/>
      <c r="U805" s="47"/>
      <c r="V805" s="47"/>
    </row>
    <row r="806" spans="18:22">
      <c r="R806" s="47"/>
      <c r="S806" s="47"/>
      <c r="T806" s="47"/>
      <c r="U806" s="47"/>
      <c r="V806" s="47"/>
    </row>
    <row r="807" spans="18:22">
      <c r="R807" s="47"/>
      <c r="S807" s="47"/>
      <c r="T807" s="47"/>
      <c r="U807" s="47"/>
      <c r="V807" s="47"/>
    </row>
    <row r="808" spans="18:22">
      <c r="R808" s="47"/>
      <c r="S808" s="47"/>
      <c r="T808" s="47"/>
      <c r="U808" s="47"/>
      <c r="V808" s="47"/>
    </row>
    <row r="809" spans="18:22">
      <c r="R809" s="47"/>
      <c r="S809" s="47"/>
      <c r="T809" s="47"/>
      <c r="U809" s="47"/>
      <c r="V809" s="47"/>
    </row>
    <row r="810" spans="18:22">
      <c r="R810" s="47"/>
      <c r="S810" s="47"/>
      <c r="T810" s="47"/>
      <c r="U810" s="47"/>
      <c r="V810" s="47"/>
    </row>
    <row r="811" spans="18:22">
      <c r="R811" s="47"/>
      <c r="S811" s="47"/>
      <c r="T811" s="47"/>
      <c r="U811" s="47"/>
      <c r="V811" s="47"/>
    </row>
    <row r="812" spans="18:22">
      <c r="R812" s="47"/>
      <c r="S812" s="47"/>
      <c r="T812" s="47"/>
      <c r="U812" s="47"/>
      <c r="V812" s="47"/>
    </row>
    <row r="813" spans="18:22">
      <c r="R813" s="47"/>
      <c r="S813" s="47"/>
      <c r="T813" s="47"/>
      <c r="U813" s="47"/>
      <c r="V813" s="47"/>
    </row>
    <row r="814" spans="18:22">
      <c r="R814" s="47"/>
      <c r="S814" s="47"/>
      <c r="T814" s="47"/>
      <c r="U814" s="47"/>
      <c r="V814" s="47"/>
    </row>
    <row r="815" spans="18:22">
      <c r="R815" s="47"/>
      <c r="S815" s="47"/>
      <c r="T815" s="47"/>
      <c r="U815" s="47"/>
      <c r="V815" s="47"/>
    </row>
    <row r="816" spans="18:22">
      <c r="R816" s="47"/>
      <c r="S816" s="47"/>
      <c r="T816" s="47"/>
      <c r="U816" s="47"/>
      <c r="V816" s="47"/>
    </row>
    <row r="817" spans="18:22">
      <c r="R817" s="47"/>
      <c r="S817" s="47"/>
      <c r="T817" s="47"/>
      <c r="U817" s="47"/>
      <c r="V817" s="47"/>
    </row>
    <row r="818" spans="18:22">
      <c r="R818" s="47"/>
      <c r="S818" s="47"/>
      <c r="T818" s="47"/>
      <c r="U818" s="47"/>
      <c r="V818" s="47"/>
    </row>
    <row r="819" spans="18:22">
      <c r="R819" s="47"/>
      <c r="S819" s="47"/>
      <c r="T819" s="47"/>
      <c r="U819" s="47"/>
      <c r="V819" s="47"/>
    </row>
    <row r="820" spans="18:22">
      <c r="R820" s="47"/>
      <c r="S820" s="47"/>
      <c r="T820" s="47"/>
      <c r="U820" s="47"/>
      <c r="V820" s="47"/>
    </row>
    <row r="821" spans="18:22">
      <c r="R821" s="47"/>
      <c r="S821" s="47"/>
      <c r="T821" s="47"/>
      <c r="U821" s="47"/>
      <c r="V821" s="47"/>
    </row>
    <row r="822" spans="18:22">
      <c r="R822" s="47"/>
      <c r="S822" s="47"/>
      <c r="T822" s="47"/>
      <c r="U822" s="47"/>
      <c r="V822" s="47"/>
    </row>
    <row r="823" spans="18:22">
      <c r="R823" s="47"/>
      <c r="S823" s="47"/>
      <c r="T823" s="47"/>
      <c r="U823" s="47"/>
      <c r="V823" s="47"/>
    </row>
    <row r="824" spans="18:22">
      <c r="R824" s="47"/>
      <c r="S824" s="47"/>
      <c r="T824" s="47"/>
      <c r="U824" s="47"/>
      <c r="V824" s="47"/>
    </row>
    <row r="825" spans="18:22">
      <c r="R825" s="47"/>
      <c r="S825" s="47"/>
      <c r="T825" s="47"/>
      <c r="U825" s="47"/>
      <c r="V825" s="47"/>
    </row>
    <row r="826" spans="18:22">
      <c r="R826" s="47"/>
      <c r="S826" s="47"/>
      <c r="T826" s="47"/>
      <c r="U826" s="47"/>
      <c r="V826" s="47"/>
    </row>
    <row r="827" spans="18:22">
      <c r="R827" s="47"/>
      <c r="S827" s="47"/>
      <c r="T827" s="47"/>
      <c r="U827" s="47"/>
      <c r="V827" s="47"/>
    </row>
    <row r="828" spans="18:22">
      <c r="R828" s="47"/>
      <c r="S828" s="47"/>
      <c r="T828" s="47"/>
      <c r="U828" s="47"/>
      <c r="V828" s="47"/>
    </row>
    <row r="829" spans="18:22">
      <c r="R829" s="47"/>
      <c r="S829" s="47"/>
      <c r="T829" s="47"/>
      <c r="U829" s="47"/>
      <c r="V829" s="47"/>
    </row>
    <row r="830" spans="18:22">
      <c r="R830" s="47"/>
      <c r="S830" s="47"/>
      <c r="T830" s="47"/>
      <c r="U830" s="47"/>
      <c r="V830" s="47"/>
    </row>
    <row r="831" spans="18:22">
      <c r="R831" s="47"/>
      <c r="S831" s="47"/>
      <c r="T831" s="47"/>
      <c r="U831" s="47"/>
      <c r="V831" s="47"/>
    </row>
    <row r="832" spans="18:22">
      <c r="R832" s="47"/>
      <c r="S832" s="47"/>
      <c r="T832" s="47"/>
      <c r="U832" s="47"/>
      <c r="V832" s="47"/>
    </row>
    <row r="833" spans="18:22">
      <c r="R833" s="47"/>
      <c r="S833" s="47"/>
      <c r="T833" s="47"/>
      <c r="U833" s="47"/>
      <c r="V833" s="47"/>
    </row>
    <row r="834" spans="18:22">
      <c r="R834" s="47"/>
      <c r="S834" s="47"/>
      <c r="T834" s="47"/>
      <c r="U834" s="47"/>
      <c r="V834" s="47"/>
    </row>
    <row r="835" spans="18:22">
      <c r="R835" s="47"/>
      <c r="S835" s="47"/>
      <c r="T835" s="47"/>
      <c r="U835" s="47"/>
      <c r="V835" s="47"/>
    </row>
    <row r="836" spans="18:22">
      <c r="R836" s="47"/>
      <c r="S836" s="47"/>
      <c r="T836" s="47"/>
      <c r="U836" s="47"/>
      <c r="V836" s="47"/>
    </row>
    <row r="837" spans="18:22">
      <c r="R837" s="47"/>
      <c r="S837" s="47"/>
      <c r="T837" s="47"/>
      <c r="U837" s="47"/>
      <c r="V837" s="47"/>
    </row>
    <row r="838" spans="18:22">
      <c r="R838" s="47"/>
      <c r="S838" s="47"/>
      <c r="T838" s="47"/>
      <c r="U838" s="47"/>
      <c r="V838" s="47"/>
    </row>
    <row r="839" spans="18:22">
      <c r="R839" s="47"/>
      <c r="S839" s="47"/>
      <c r="T839" s="47"/>
      <c r="U839" s="47"/>
      <c r="V839" s="47"/>
    </row>
    <row r="840" spans="18:22">
      <c r="R840" s="47"/>
      <c r="S840" s="47"/>
      <c r="T840" s="47"/>
      <c r="U840" s="47"/>
      <c r="V840" s="47"/>
    </row>
    <row r="841" spans="18:22">
      <c r="R841" s="47"/>
      <c r="S841" s="47"/>
      <c r="T841" s="47"/>
      <c r="U841" s="47"/>
      <c r="V841" s="47"/>
    </row>
    <row r="842" spans="18:22">
      <c r="R842" s="47"/>
      <c r="S842" s="47"/>
      <c r="T842" s="47"/>
      <c r="U842" s="47"/>
      <c r="V842" s="47"/>
    </row>
    <row r="843" spans="18:22">
      <c r="R843" s="47"/>
      <c r="S843" s="47"/>
      <c r="T843" s="47"/>
      <c r="U843" s="47"/>
      <c r="V843" s="47"/>
    </row>
    <row r="844" spans="18:22">
      <c r="R844" s="47"/>
      <c r="S844" s="47"/>
      <c r="T844" s="47"/>
      <c r="U844" s="47"/>
      <c r="V844" s="47"/>
    </row>
    <row r="845" spans="18:22">
      <c r="R845" s="47"/>
      <c r="S845" s="47"/>
      <c r="T845" s="47"/>
      <c r="U845" s="47"/>
      <c r="V845" s="47"/>
    </row>
    <row r="846" spans="18:22">
      <c r="R846" s="47"/>
      <c r="S846" s="47"/>
      <c r="T846" s="47"/>
      <c r="U846" s="47"/>
      <c r="V846" s="47"/>
    </row>
    <row r="847" spans="18:22">
      <c r="R847" s="47"/>
      <c r="S847" s="47"/>
      <c r="T847" s="47"/>
      <c r="U847" s="47"/>
      <c r="V847" s="47"/>
    </row>
    <row r="848" spans="18:22">
      <c r="R848" s="47"/>
      <c r="S848" s="47"/>
      <c r="T848" s="47"/>
      <c r="U848" s="47"/>
      <c r="V848" s="47"/>
    </row>
    <row r="849" spans="18:22">
      <c r="R849" s="47"/>
      <c r="S849" s="47"/>
      <c r="T849" s="47"/>
      <c r="U849" s="47"/>
      <c r="V849" s="47"/>
    </row>
    <row r="850" spans="18:22">
      <c r="R850" s="47"/>
      <c r="S850" s="47"/>
      <c r="T850" s="47"/>
      <c r="U850" s="47"/>
      <c r="V850" s="47"/>
    </row>
    <row r="851" spans="18:22">
      <c r="R851" s="47"/>
      <c r="S851" s="47"/>
      <c r="T851" s="47"/>
      <c r="U851" s="47"/>
      <c r="V851" s="47"/>
    </row>
    <row r="852" spans="18:22">
      <c r="R852" s="47"/>
      <c r="S852" s="47"/>
      <c r="T852" s="47"/>
      <c r="U852" s="47"/>
      <c r="V852" s="47"/>
    </row>
    <row r="853" spans="18:22">
      <c r="R853" s="47"/>
      <c r="S853" s="47"/>
      <c r="T853" s="47"/>
      <c r="U853" s="47"/>
      <c r="V853" s="47"/>
    </row>
    <row r="854" spans="18:22">
      <c r="R854" s="47"/>
      <c r="S854" s="47"/>
      <c r="T854" s="47"/>
      <c r="U854" s="47"/>
      <c r="V854" s="47"/>
    </row>
    <row r="855" spans="18:22">
      <c r="R855" s="47"/>
      <c r="S855" s="47"/>
      <c r="T855" s="47"/>
      <c r="U855" s="47"/>
      <c r="V855" s="47"/>
    </row>
    <row r="856" spans="18:22">
      <c r="R856" s="47"/>
      <c r="S856" s="47"/>
      <c r="T856" s="47"/>
      <c r="U856" s="47"/>
      <c r="V856" s="47"/>
    </row>
    <row r="857" spans="18:22">
      <c r="R857" s="47"/>
      <c r="S857" s="47"/>
      <c r="T857" s="47"/>
      <c r="U857" s="47"/>
      <c r="V857" s="47"/>
    </row>
    <row r="858" spans="18:22">
      <c r="R858" s="47"/>
      <c r="S858" s="47"/>
      <c r="T858" s="47"/>
      <c r="U858" s="47"/>
      <c r="V858" s="47"/>
    </row>
    <row r="859" spans="18:22">
      <c r="R859" s="47"/>
      <c r="S859" s="47"/>
      <c r="T859" s="47"/>
      <c r="U859" s="47"/>
      <c r="V859" s="47"/>
    </row>
    <row r="860" spans="18:22">
      <c r="R860" s="47"/>
      <c r="S860" s="47"/>
      <c r="T860" s="47"/>
      <c r="U860" s="47"/>
      <c r="V860" s="47"/>
    </row>
    <row r="861" spans="18:22">
      <c r="R861" s="47"/>
      <c r="S861" s="47"/>
      <c r="T861" s="47"/>
      <c r="U861" s="47"/>
      <c r="V861" s="47"/>
    </row>
    <row r="862" spans="18:22">
      <c r="R862" s="47"/>
      <c r="S862" s="47"/>
      <c r="T862" s="47"/>
      <c r="U862" s="47"/>
      <c r="V862" s="47"/>
    </row>
    <row r="863" spans="18:22">
      <c r="R863" s="47"/>
      <c r="S863" s="47"/>
      <c r="T863" s="47"/>
      <c r="U863" s="47"/>
      <c r="V863" s="47"/>
    </row>
    <row r="864" spans="18:22">
      <c r="R864" s="47"/>
      <c r="S864" s="47"/>
      <c r="T864" s="47"/>
      <c r="U864" s="47"/>
      <c r="V864" s="47"/>
    </row>
    <row r="865" spans="18:22">
      <c r="R865" s="47"/>
      <c r="S865" s="47"/>
      <c r="T865" s="47"/>
      <c r="U865" s="47"/>
      <c r="V865" s="47"/>
    </row>
    <row r="866" spans="18:22">
      <c r="R866" s="47"/>
      <c r="S866" s="47"/>
      <c r="T866" s="47"/>
      <c r="U866" s="47"/>
      <c r="V866" s="47"/>
    </row>
    <row r="867" spans="18:22">
      <c r="R867" s="47"/>
      <c r="S867" s="47"/>
      <c r="T867" s="47"/>
      <c r="U867" s="47"/>
      <c r="V867" s="47"/>
    </row>
    <row r="868" spans="18:22">
      <c r="R868" s="47"/>
      <c r="S868" s="47"/>
      <c r="T868" s="47"/>
      <c r="U868" s="47"/>
      <c r="V868" s="47"/>
    </row>
    <row r="869" spans="18:22">
      <c r="R869" s="47"/>
      <c r="S869" s="47"/>
      <c r="T869" s="47"/>
      <c r="U869" s="47"/>
      <c r="V869" s="47"/>
    </row>
    <row r="870" spans="18:22">
      <c r="R870" s="47"/>
      <c r="S870" s="47"/>
      <c r="T870" s="47"/>
      <c r="U870" s="47"/>
      <c r="V870" s="47"/>
    </row>
    <row r="871" spans="18:22">
      <c r="R871" s="47"/>
      <c r="S871" s="47"/>
      <c r="T871" s="47"/>
      <c r="U871" s="47"/>
      <c r="V871" s="47"/>
    </row>
    <row r="872" spans="18:22">
      <c r="R872" s="47"/>
      <c r="S872" s="47"/>
      <c r="T872" s="47"/>
      <c r="U872" s="47"/>
      <c r="V872" s="47"/>
    </row>
    <row r="873" spans="18:22">
      <c r="R873" s="47"/>
      <c r="S873" s="47"/>
      <c r="T873" s="47"/>
      <c r="U873" s="47"/>
      <c r="V873" s="47"/>
    </row>
    <row r="874" spans="18:22">
      <c r="R874" s="47"/>
      <c r="S874" s="47"/>
      <c r="T874" s="47"/>
      <c r="U874" s="47"/>
      <c r="V874" s="47"/>
    </row>
    <row r="875" spans="18:22">
      <c r="R875" s="47"/>
      <c r="S875" s="47"/>
      <c r="T875" s="47"/>
      <c r="U875" s="47"/>
      <c r="V875" s="47"/>
    </row>
    <row r="876" spans="18:22">
      <c r="R876" s="47"/>
      <c r="S876" s="47"/>
      <c r="T876" s="47"/>
      <c r="U876" s="47"/>
      <c r="V876" s="47"/>
    </row>
    <row r="877" spans="18:22">
      <c r="R877" s="47"/>
      <c r="S877" s="47"/>
      <c r="T877" s="47"/>
      <c r="U877" s="47"/>
      <c r="V877" s="47"/>
    </row>
    <row r="878" spans="18:22">
      <c r="R878" s="47"/>
      <c r="S878" s="47"/>
      <c r="T878" s="47"/>
      <c r="U878" s="47"/>
      <c r="V878" s="47"/>
    </row>
    <row r="879" spans="18:22">
      <c r="R879" s="47"/>
      <c r="S879" s="47"/>
      <c r="T879" s="47"/>
      <c r="U879" s="47"/>
      <c r="V879" s="47"/>
    </row>
    <row r="880" spans="18:22">
      <c r="R880" s="47"/>
      <c r="S880" s="47"/>
      <c r="T880" s="47"/>
      <c r="U880" s="47"/>
      <c r="V880" s="47"/>
    </row>
    <row r="881" spans="18:22">
      <c r="R881" s="47"/>
      <c r="S881" s="47"/>
      <c r="T881" s="47"/>
      <c r="U881" s="47"/>
      <c r="V881" s="47"/>
    </row>
    <row r="882" spans="18:22">
      <c r="R882" s="47"/>
      <c r="S882" s="47"/>
      <c r="T882" s="47"/>
      <c r="U882" s="47"/>
      <c r="V882" s="47"/>
    </row>
    <row r="883" spans="18:22">
      <c r="R883" s="47"/>
      <c r="S883" s="47"/>
      <c r="T883" s="47"/>
      <c r="U883" s="47"/>
      <c r="V883" s="47"/>
    </row>
    <row r="884" spans="18:22">
      <c r="R884" s="47"/>
      <c r="S884" s="47"/>
      <c r="T884" s="47"/>
      <c r="U884" s="47"/>
      <c r="V884" s="47"/>
    </row>
    <row r="885" spans="18:22">
      <c r="R885" s="47"/>
      <c r="S885" s="47"/>
      <c r="T885" s="47"/>
      <c r="U885" s="47"/>
      <c r="V885" s="47"/>
    </row>
    <row r="886" spans="18:22">
      <c r="R886" s="47"/>
      <c r="S886" s="47"/>
      <c r="T886" s="47"/>
      <c r="U886" s="47"/>
      <c r="V886" s="47"/>
    </row>
    <row r="887" spans="18:22">
      <c r="R887" s="47"/>
      <c r="S887" s="47"/>
      <c r="T887" s="47"/>
      <c r="U887" s="47"/>
      <c r="V887" s="47"/>
    </row>
    <row r="888" spans="18:22">
      <c r="R888" s="47"/>
      <c r="S888" s="47"/>
      <c r="T888" s="47"/>
      <c r="U888" s="47"/>
      <c r="V888" s="47"/>
    </row>
    <row r="889" spans="18:22">
      <c r="R889" s="47"/>
      <c r="S889" s="47"/>
      <c r="T889" s="47"/>
      <c r="U889" s="47"/>
      <c r="V889" s="47"/>
    </row>
    <row r="890" spans="18:22">
      <c r="R890" s="47"/>
      <c r="S890" s="47"/>
      <c r="T890" s="47"/>
      <c r="U890" s="47"/>
      <c r="V890" s="47"/>
    </row>
    <row r="891" spans="18:22">
      <c r="R891" s="47"/>
      <c r="S891" s="47"/>
      <c r="T891" s="47"/>
      <c r="U891" s="47"/>
      <c r="V891" s="47"/>
    </row>
    <row r="892" spans="18:22">
      <c r="R892" s="47"/>
      <c r="S892" s="47"/>
      <c r="T892" s="47"/>
      <c r="U892" s="47"/>
      <c r="V892" s="47"/>
    </row>
    <row r="893" spans="18:22">
      <c r="R893" s="47"/>
      <c r="S893" s="47"/>
      <c r="T893" s="47"/>
      <c r="U893" s="47"/>
      <c r="V893" s="47"/>
    </row>
    <row r="894" spans="18:22">
      <c r="R894" s="47"/>
      <c r="S894" s="47"/>
      <c r="T894" s="47"/>
      <c r="U894" s="47"/>
      <c r="V894" s="47"/>
    </row>
    <row r="895" spans="18:22">
      <c r="R895" s="47"/>
      <c r="S895" s="47"/>
      <c r="T895" s="47"/>
      <c r="U895" s="47"/>
      <c r="V895" s="47"/>
    </row>
    <row r="896" spans="18:22">
      <c r="R896" s="47"/>
      <c r="S896" s="47"/>
      <c r="T896" s="47"/>
      <c r="U896" s="47"/>
      <c r="V896" s="47"/>
    </row>
    <row r="897" spans="18:22">
      <c r="R897" s="47"/>
      <c r="S897" s="47"/>
      <c r="T897" s="47"/>
      <c r="U897" s="47"/>
      <c r="V897" s="47"/>
    </row>
    <row r="898" spans="18:22">
      <c r="R898" s="47"/>
      <c r="S898" s="47"/>
      <c r="T898" s="47"/>
      <c r="U898" s="47"/>
      <c r="V898" s="47"/>
    </row>
    <row r="899" spans="18:22">
      <c r="R899" s="47"/>
      <c r="S899" s="47"/>
      <c r="T899" s="47"/>
      <c r="U899" s="47"/>
      <c r="V899" s="47"/>
    </row>
    <row r="900" spans="18:22">
      <c r="R900" s="47"/>
      <c r="S900" s="47"/>
      <c r="T900" s="47"/>
      <c r="U900" s="47"/>
      <c r="V900" s="47"/>
    </row>
    <row r="901" spans="18:22">
      <c r="R901" s="47"/>
      <c r="S901" s="47"/>
      <c r="T901" s="47"/>
      <c r="U901" s="47"/>
      <c r="V901" s="47"/>
    </row>
    <row r="902" spans="18:22">
      <c r="R902" s="47"/>
      <c r="S902" s="47"/>
      <c r="T902" s="47"/>
      <c r="U902" s="47"/>
      <c r="V902" s="47"/>
    </row>
    <row r="903" spans="18:22">
      <c r="R903" s="47"/>
      <c r="S903" s="47"/>
      <c r="T903" s="47"/>
      <c r="U903" s="47"/>
      <c r="V903" s="47"/>
    </row>
    <row r="904" spans="18:22">
      <c r="R904" s="47"/>
      <c r="S904" s="47"/>
      <c r="T904" s="47"/>
      <c r="U904" s="47"/>
      <c r="V904" s="47"/>
    </row>
    <row r="905" spans="18:22">
      <c r="R905" s="47"/>
      <c r="S905" s="47"/>
      <c r="T905" s="47"/>
      <c r="U905" s="47"/>
      <c r="V905" s="47"/>
    </row>
    <row r="906" spans="18:22">
      <c r="R906" s="47"/>
      <c r="S906" s="47"/>
      <c r="T906" s="47"/>
      <c r="U906" s="47"/>
      <c r="V906" s="47"/>
    </row>
    <row r="907" spans="18:22">
      <c r="R907" s="47"/>
      <c r="S907" s="47"/>
      <c r="T907" s="47"/>
      <c r="U907" s="47"/>
      <c r="V907" s="47"/>
    </row>
    <row r="908" spans="18:22">
      <c r="R908" s="47"/>
      <c r="S908" s="47"/>
      <c r="T908" s="47"/>
      <c r="U908" s="47"/>
      <c r="V908" s="47"/>
    </row>
    <row r="909" spans="18:22">
      <c r="R909" s="47"/>
      <c r="S909" s="47"/>
      <c r="T909" s="47"/>
      <c r="U909" s="47"/>
      <c r="V909" s="47"/>
    </row>
    <row r="910" spans="18:22">
      <c r="R910" s="47"/>
      <c r="S910" s="47"/>
      <c r="T910" s="47"/>
      <c r="U910" s="47"/>
      <c r="V910" s="47"/>
    </row>
    <row r="911" spans="18:22">
      <c r="R911" s="47"/>
      <c r="S911" s="47"/>
      <c r="T911" s="47"/>
      <c r="U911" s="47"/>
      <c r="V911" s="47"/>
    </row>
    <row r="912" spans="18:22">
      <c r="R912" s="47"/>
      <c r="S912" s="47"/>
      <c r="T912" s="47"/>
      <c r="U912" s="47"/>
      <c r="V912" s="47"/>
    </row>
    <row r="913" spans="18:22">
      <c r="R913" s="47"/>
      <c r="S913" s="47"/>
      <c r="T913" s="47"/>
      <c r="U913" s="47"/>
      <c r="V913" s="47"/>
    </row>
    <row r="914" spans="18:22">
      <c r="R914" s="47"/>
      <c r="S914" s="47"/>
      <c r="T914" s="47"/>
      <c r="U914" s="47"/>
      <c r="V914" s="47"/>
    </row>
    <row r="915" spans="18:22">
      <c r="R915" s="47"/>
      <c r="S915" s="47"/>
      <c r="T915" s="47"/>
      <c r="U915" s="47"/>
      <c r="V915" s="47"/>
    </row>
    <row r="916" spans="18:22">
      <c r="R916" s="47"/>
      <c r="S916" s="47"/>
      <c r="T916" s="47"/>
      <c r="U916" s="47"/>
      <c r="V916" s="47"/>
    </row>
    <row r="917" spans="18:22">
      <c r="R917" s="47"/>
      <c r="S917" s="47"/>
      <c r="T917" s="47"/>
      <c r="U917" s="47"/>
      <c r="V917" s="47"/>
    </row>
    <row r="918" spans="18:22">
      <c r="R918" s="47"/>
      <c r="S918" s="47"/>
      <c r="T918" s="47"/>
      <c r="U918" s="47"/>
      <c r="V918" s="47"/>
    </row>
    <row r="919" spans="18:22">
      <c r="R919" s="47"/>
      <c r="S919" s="47"/>
      <c r="T919" s="47"/>
      <c r="U919" s="47"/>
      <c r="V919" s="47"/>
    </row>
    <row r="920" spans="18:22">
      <c r="R920" s="47"/>
      <c r="S920" s="47"/>
      <c r="T920" s="47"/>
      <c r="U920" s="47"/>
      <c r="V920" s="47"/>
    </row>
    <row r="921" spans="18:22">
      <c r="R921" s="47"/>
      <c r="S921" s="47"/>
      <c r="T921" s="47"/>
      <c r="U921" s="47"/>
      <c r="V921" s="47"/>
    </row>
    <row r="922" spans="18:22">
      <c r="R922" s="47"/>
      <c r="S922" s="47"/>
      <c r="T922" s="47"/>
      <c r="U922" s="47"/>
      <c r="V922" s="47"/>
    </row>
    <row r="923" spans="18:22">
      <c r="R923" s="47"/>
      <c r="S923" s="47"/>
      <c r="T923" s="47"/>
      <c r="U923" s="47"/>
      <c r="V923" s="47"/>
    </row>
    <row r="924" spans="18:22">
      <c r="R924" s="47"/>
      <c r="S924" s="47"/>
      <c r="T924" s="47"/>
      <c r="U924" s="47"/>
      <c r="V924" s="47"/>
    </row>
    <row r="925" spans="18:22">
      <c r="R925" s="47"/>
      <c r="S925" s="47"/>
      <c r="T925" s="47"/>
      <c r="U925" s="47"/>
      <c r="V925" s="47"/>
    </row>
    <row r="926" spans="18:22">
      <c r="R926" s="47"/>
      <c r="S926" s="47"/>
      <c r="T926" s="47"/>
      <c r="U926" s="47"/>
      <c r="V926" s="47"/>
    </row>
    <row r="927" spans="18:22">
      <c r="R927" s="47"/>
      <c r="S927" s="47"/>
      <c r="T927" s="47"/>
      <c r="U927" s="47"/>
      <c r="V927" s="47"/>
    </row>
    <row r="928" spans="18:22">
      <c r="R928" s="47"/>
      <c r="S928" s="47"/>
      <c r="T928" s="47"/>
      <c r="U928" s="47"/>
      <c r="V928" s="47"/>
    </row>
    <row r="929" spans="18:22">
      <c r="R929" s="47"/>
      <c r="S929" s="47"/>
      <c r="T929" s="47"/>
      <c r="U929" s="47"/>
      <c r="V929" s="47"/>
    </row>
    <row r="930" spans="18:22">
      <c r="R930" s="47"/>
      <c r="S930" s="47"/>
      <c r="T930" s="47"/>
      <c r="U930" s="47"/>
      <c r="V930" s="47"/>
    </row>
    <row r="931" spans="18:22">
      <c r="R931" s="47"/>
      <c r="S931" s="47"/>
      <c r="T931" s="47"/>
      <c r="U931" s="47"/>
      <c r="V931" s="47"/>
    </row>
    <row r="932" spans="18:22">
      <c r="R932" s="47"/>
      <c r="S932" s="47"/>
      <c r="T932" s="47"/>
      <c r="U932" s="47"/>
      <c r="V932" s="47"/>
    </row>
    <row r="933" spans="18:22">
      <c r="R933" s="47"/>
      <c r="S933" s="47"/>
      <c r="T933" s="47"/>
      <c r="U933" s="47"/>
      <c r="V933" s="47"/>
    </row>
    <row r="934" spans="18:22">
      <c r="R934" s="47"/>
      <c r="S934" s="47"/>
      <c r="T934" s="47"/>
      <c r="U934" s="47"/>
      <c r="V934" s="47"/>
    </row>
    <row r="935" spans="18:22">
      <c r="R935" s="47"/>
      <c r="S935" s="47"/>
      <c r="T935" s="47"/>
      <c r="U935" s="47"/>
      <c r="V935" s="47"/>
    </row>
    <row r="936" spans="18:22">
      <c r="R936" s="47"/>
      <c r="S936" s="47"/>
      <c r="T936" s="47"/>
      <c r="U936" s="47"/>
      <c r="V936" s="47"/>
    </row>
    <row r="937" spans="18:22">
      <c r="R937" s="47"/>
      <c r="S937" s="47"/>
      <c r="T937" s="47"/>
      <c r="U937" s="47"/>
      <c r="V937" s="47"/>
    </row>
    <row r="938" spans="18:22">
      <c r="R938" s="47"/>
      <c r="S938" s="47"/>
      <c r="T938" s="47"/>
      <c r="U938" s="47"/>
      <c r="V938" s="47"/>
    </row>
    <row r="939" spans="18:22">
      <c r="R939" s="47"/>
      <c r="S939" s="47"/>
      <c r="T939" s="47"/>
      <c r="U939" s="47"/>
      <c r="V939" s="47"/>
    </row>
    <row r="940" spans="18:22">
      <c r="R940" s="47"/>
      <c r="S940" s="47"/>
      <c r="T940" s="47"/>
      <c r="U940" s="47"/>
      <c r="V940" s="47"/>
    </row>
    <row r="941" spans="18:22">
      <c r="R941" s="47"/>
      <c r="S941" s="47"/>
      <c r="T941" s="47"/>
      <c r="U941" s="47"/>
      <c r="V941" s="47"/>
    </row>
    <row r="942" spans="18:22">
      <c r="R942" s="47"/>
      <c r="S942" s="47"/>
      <c r="T942" s="47"/>
      <c r="U942" s="47"/>
      <c r="V942" s="47"/>
    </row>
    <row r="943" spans="18:22">
      <c r="R943" s="47"/>
      <c r="S943" s="47"/>
      <c r="T943" s="47"/>
      <c r="U943" s="47"/>
      <c r="V943" s="47"/>
    </row>
    <row r="944" spans="18:22">
      <c r="R944" s="47"/>
      <c r="S944" s="47"/>
      <c r="T944" s="47"/>
      <c r="U944" s="47"/>
      <c r="V944" s="47"/>
    </row>
    <row r="945" spans="18:22">
      <c r="R945" s="47"/>
      <c r="S945" s="47"/>
      <c r="T945" s="47"/>
      <c r="U945" s="47"/>
      <c r="V945" s="47"/>
    </row>
    <row r="946" spans="18:22">
      <c r="R946" s="47"/>
      <c r="S946" s="47"/>
      <c r="T946" s="47"/>
      <c r="U946" s="47"/>
      <c r="V946" s="47"/>
    </row>
    <row r="947" spans="18:22">
      <c r="R947" s="47"/>
      <c r="S947" s="47"/>
      <c r="T947" s="47"/>
      <c r="U947" s="47"/>
      <c r="V947" s="47"/>
    </row>
    <row r="948" spans="18:22">
      <c r="R948" s="47"/>
      <c r="S948" s="47"/>
      <c r="T948" s="47"/>
      <c r="U948" s="47"/>
      <c r="V948" s="47"/>
    </row>
    <row r="949" spans="18:22">
      <c r="R949" s="47"/>
      <c r="S949" s="47"/>
      <c r="T949" s="47"/>
      <c r="U949" s="47"/>
      <c r="V949" s="47"/>
    </row>
    <row r="950" spans="18:22">
      <c r="R950" s="47"/>
      <c r="S950" s="47"/>
      <c r="T950" s="47"/>
      <c r="U950" s="47"/>
      <c r="V950" s="47"/>
    </row>
    <row r="951" spans="18:22">
      <c r="R951" s="47"/>
      <c r="S951" s="47"/>
      <c r="T951" s="47"/>
      <c r="U951" s="47"/>
      <c r="V951" s="47"/>
    </row>
    <row r="952" spans="18:22">
      <c r="R952" s="47"/>
      <c r="S952" s="47"/>
      <c r="T952" s="47"/>
      <c r="U952" s="47"/>
      <c r="V952" s="47"/>
    </row>
    <row r="953" spans="18:22">
      <c r="R953" s="47"/>
      <c r="S953" s="47"/>
      <c r="T953" s="47"/>
      <c r="U953" s="47"/>
      <c r="V953" s="47"/>
    </row>
    <row r="954" spans="18:22">
      <c r="R954" s="47"/>
      <c r="S954" s="47"/>
      <c r="T954" s="47"/>
      <c r="U954" s="47"/>
      <c r="V954" s="47"/>
    </row>
    <row r="955" spans="18:22">
      <c r="R955" s="47"/>
      <c r="S955" s="47"/>
      <c r="T955" s="47"/>
      <c r="U955" s="47"/>
      <c r="V955" s="47"/>
    </row>
    <row r="956" spans="18:22">
      <c r="R956" s="47"/>
      <c r="S956" s="47"/>
      <c r="T956" s="47"/>
      <c r="U956" s="47"/>
      <c r="V956" s="47"/>
    </row>
    <row r="957" spans="18:22">
      <c r="R957" s="47"/>
      <c r="S957" s="47"/>
      <c r="T957" s="47"/>
      <c r="U957" s="47"/>
      <c r="V957" s="47"/>
    </row>
    <row r="958" spans="18:22">
      <c r="R958" s="47"/>
      <c r="S958" s="47"/>
      <c r="T958" s="47"/>
      <c r="U958" s="47"/>
      <c r="V958" s="47"/>
    </row>
    <row r="959" spans="18:22">
      <c r="R959" s="47"/>
      <c r="S959" s="47"/>
      <c r="T959" s="47"/>
      <c r="U959" s="47"/>
      <c r="V959" s="47"/>
    </row>
    <row r="960" spans="18:22">
      <c r="R960" s="47"/>
      <c r="S960" s="47"/>
      <c r="T960" s="47"/>
      <c r="U960" s="47"/>
      <c r="V960" s="47"/>
    </row>
    <row r="961" spans="18:22">
      <c r="R961" s="47"/>
      <c r="S961" s="47"/>
      <c r="T961" s="47"/>
      <c r="U961" s="47"/>
      <c r="V961" s="47"/>
    </row>
    <row r="962" spans="18:22">
      <c r="R962" s="47"/>
      <c r="S962" s="47"/>
      <c r="T962" s="47"/>
      <c r="U962" s="47"/>
      <c r="V962" s="47"/>
    </row>
    <row r="963" spans="18:22">
      <c r="R963" s="47"/>
      <c r="S963" s="47"/>
      <c r="T963" s="47"/>
      <c r="U963" s="47"/>
      <c r="V963" s="47"/>
    </row>
    <row r="964" spans="18:22">
      <c r="R964" s="47"/>
      <c r="S964" s="47"/>
      <c r="T964" s="47"/>
      <c r="U964" s="47"/>
      <c r="V964" s="47"/>
    </row>
    <row r="965" spans="18:22">
      <c r="R965" s="47"/>
      <c r="S965" s="47"/>
      <c r="T965" s="47"/>
      <c r="U965" s="47"/>
      <c r="V965" s="47"/>
    </row>
    <row r="966" spans="18:22">
      <c r="R966" s="47"/>
      <c r="S966" s="47"/>
      <c r="T966" s="47"/>
      <c r="U966" s="47"/>
      <c r="V966" s="47"/>
    </row>
    <row r="967" spans="18:22">
      <c r="R967" s="47"/>
      <c r="S967" s="47"/>
      <c r="T967" s="47"/>
      <c r="U967" s="47"/>
      <c r="V967" s="47"/>
    </row>
    <row r="968" spans="18:22">
      <c r="R968" s="47"/>
      <c r="S968" s="47"/>
      <c r="T968" s="47"/>
      <c r="U968" s="47"/>
      <c r="V968" s="47"/>
    </row>
    <row r="969" spans="18:22">
      <c r="R969" s="47"/>
      <c r="S969" s="47"/>
      <c r="T969" s="47"/>
      <c r="U969" s="47"/>
      <c r="V969" s="47"/>
    </row>
    <row r="970" spans="18:22">
      <c r="R970" s="47"/>
      <c r="S970" s="47"/>
      <c r="T970" s="47"/>
      <c r="U970" s="47"/>
      <c r="V970" s="47"/>
    </row>
    <row r="971" spans="18:22">
      <c r="R971" s="47"/>
      <c r="S971" s="47"/>
      <c r="T971" s="47"/>
      <c r="U971" s="47"/>
      <c r="V971" s="47"/>
    </row>
    <row r="972" spans="18:22">
      <c r="R972" s="47"/>
      <c r="S972" s="47"/>
      <c r="T972" s="47"/>
      <c r="U972" s="47"/>
      <c r="V972" s="47"/>
    </row>
    <row r="973" spans="18:22">
      <c r="R973" s="47"/>
      <c r="S973" s="47"/>
      <c r="T973" s="47"/>
      <c r="U973" s="47"/>
      <c r="V973" s="47"/>
    </row>
    <row r="974" spans="18:22">
      <c r="R974" s="47"/>
      <c r="S974" s="47"/>
      <c r="T974" s="47"/>
      <c r="U974" s="47"/>
      <c r="V974" s="47"/>
    </row>
    <row r="975" spans="18:22">
      <c r="R975" s="47"/>
      <c r="S975" s="47"/>
      <c r="T975" s="47"/>
      <c r="U975" s="47"/>
      <c r="V975" s="47"/>
    </row>
    <row r="976" spans="18:22">
      <c r="R976" s="47"/>
      <c r="S976" s="47"/>
      <c r="T976" s="47"/>
      <c r="U976" s="47"/>
      <c r="V976" s="47"/>
    </row>
    <row r="977" spans="18:22">
      <c r="R977" s="47"/>
      <c r="S977" s="47"/>
      <c r="T977" s="47"/>
      <c r="U977" s="47"/>
      <c r="V977" s="47"/>
    </row>
    <row r="978" spans="18:22">
      <c r="R978" s="47"/>
      <c r="S978" s="47"/>
      <c r="T978" s="47"/>
      <c r="U978" s="47"/>
      <c r="V978" s="47"/>
    </row>
    <row r="979" spans="18:22">
      <c r="R979" s="47"/>
      <c r="S979" s="47"/>
      <c r="T979" s="47"/>
      <c r="U979" s="47"/>
      <c r="V979" s="47"/>
    </row>
    <row r="980" spans="18:22">
      <c r="R980" s="47"/>
      <c r="S980" s="47"/>
      <c r="T980" s="47"/>
      <c r="U980" s="47"/>
      <c r="V980" s="47"/>
    </row>
    <row r="981" spans="18:22">
      <c r="R981" s="47"/>
      <c r="S981" s="47"/>
      <c r="T981" s="47"/>
      <c r="U981" s="47"/>
      <c r="V981" s="47"/>
    </row>
    <row r="982" spans="18:22">
      <c r="R982" s="47"/>
      <c r="S982" s="47"/>
      <c r="T982" s="47"/>
      <c r="U982" s="47"/>
      <c r="V982" s="47"/>
    </row>
    <row r="983" spans="18:22">
      <c r="R983" s="47"/>
      <c r="S983" s="47"/>
      <c r="T983" s="47"/>
      <c r="U983" s="47"/>
      <c r="V983" s="47"/>
    </row>
    <row r="984" spans="18:22">
      <c r="R984" s="47"/>
      <c r="S984" s="47"/>
      <c r="T984" s="47"/>
      <c r="U984" s="47"/>
      <c r="V984" s="47"/>
    </row>
    <row r="985" spans="18:22">
      <c r="R985" s="47"/>
      <c r="S985" s="47"/>
      <c r="T985" s="47"/>
      <c r="U985" s="47"/>
      <c r="V985" s="47"/>
    </row>
    <row r="986" spans="18:22">
      <c r="R986" s="47"/>
      <c r="S986" s="47"/>
      <c r="T986" s="47"/>
      <c r="U986" s="47"/>
      <c r="V986" s="47"/>
    </row>
    <row r="987" spans="18:22">
      <c r="R987" s="47"/>
      <c r="S987" s="47"/>
      <c r="T987" s="47"/>
      <c r="U987" s="47"/>
      <c r="V987" s="47"/>
    </row>
    <row r="988" spans="18:22">
      <c r="R988" s="47"/>
      <c r="S988" s="47"/>
      <c r="T988" s="47"/>
      <c r="U988" s="47"/>
      <c r="V988" s="47"/>
    </row>
    <row r="989" spans="18:22">
      <c r="R989" s="47"/>
      <c r="S989" s="47"/>
      <c r="T989" s="47"/>
      <c r="U989" s="47"/>
      <c r="V989" s="47"/>
    </row>
    <row r="990" spans="18:22">
      <c r="R990" s="47"/>
      <c r="S990" s="47"/>
      <c r="T990" s="47"/>
      <c r="U990" s="47"/>
      <c r="V990" s="47"/>
    </row>
    <row r="991" spans="18:22">
      <c r="R991" s="47"/>
      <c r="S991" s="47"/>
      <c r="T991" s="47"/>
      <c r="U991" s="47"/>
      <c r="V991" s="47"/>
    </row>
    <row r="992" spans="18:22">
      <c r="R992" s="47"/>
      <c r="S992" s="47"/>
      <c r="T992" s="47"/>
      <c r="U992" s="47"/>
      <c r="V992" s="47"/>
    </row>
    <row r="993" spans="18:22">
      <c r="R993" s="47"/>
      <c r="S993" s="47"/>
      <c r="T993" s="47"/>
      <c r="U993" s="47"/>
      <c r="V993" s="47"/>
    </row>
    <row r="994" spans="18:22">
      <c r="R994" s="47"/>
      <c r="S994" s="47"/>
      <c r="T994" s="47"/>
      <c r="U994" s="47"/>
      <c r="V994" s="47"/>
    </row>
    <row r="995" spans="18:22">
      <c r="R995" s="47"/>
      <c r="S995" s="47"/>
      <c r="T995" s="47"/>
      <c r="U995" s="47"/>
      <c r="V995" s="47"/>
    </row>
    <row r="996" spans="18:22">
      <c r="R996" s="47"/>
      <c r="S996" s="47"/>
      <c r="T996" s="47"/>
      <c r="U996" s="47"/>
      <c r="V996" s="47"/>
    </row>
    <row r="997" spans="18:22">
      <c r="R997" s="47"/>
      <c r="S997" s="47"/>
      <c r="T997" s="47"/>
      <c r="U997" s="47"/>
      <c r="V997" s="47"/>
    </row>
    <row r="998" spans="18:22">
      <c r="R998" s="47"/>
      <c r="S998" s="47"/>
      <c r="T998" s="47"/>
      <c r="U998" s="47"/>
      <c r="V998" s="47"/>
    </row>
    <row r="999" spans="18:22">
      <c r="R999" s="47"/>
      <c r="S999" s="47"/>
      <c r="T999" s="47"/>
      <c r="U999" s="47"/>
      <c r="V999" s="47"/>
    </row>
    <row r="1000" spans="18:22">
      <c r="R1000" s="47"/>
      <c r="S1000" s="47"/>
      <c r="T1000" s="47"/>
      <c r="U1000" s="47"/>
      <c r="V1000" s="47"/>
    </row>
    <row r="1001" spans="18:22">
      <c r="R1001" s="47"/>
      <c r="S1001" s="47"/>
      <c r="T1001" s="47"/>
      <c r="U1001" s="47"/>
      <c r="V1001" s="47"/>
    </row>
    <row r="1002" spans="18:22">
      <c r="R1002" s="47"/>
      <c r="S1002" s="47"/>
      <c r="T1002" s="47"/>
      <c r="U1002" s="47"/>
      <c r="V1002" s="47"/>
    </row>
    <row r="1003" spans="18:22">
      <c r="R1003" s="47"/>
      <c r="S1003" s="47"/>
      <c r="T1003" s="47"/>
      <c r="U1003" s="47"/>
      <c r="V1003" s="47"/>
    </row>
    <row r="1004" spans="18:22">
      <c r="R1004" s="47"/>
      <c r="S1004" s="47"/>
      <c r="T1004" s="47"/>
      <c r="U1004" s="47"/>
      <c r="V1004" s="47"/>
    </row>
    <row r="1005" spans="18:22">
      <c r="R1005" s="47"/>
      <c r="S1005" s="47"/>
      <c r="T1005" s="47"/>
      <c r="U1005" s="47"/>
      <c r="V1005" s="47"/>
    </row>
    <row r="1006" spans="18:22">
      <c r="R1006" s="47"/>
      <c r="S1006" s="47"/>
      <c r="T1006" s="47"/>
      <c r="U1006" s="47"/>
      <c r="V1006" s="47"/>
    </row>
    <row r="1007" spans="18:22">
      <c r="R1007" s="47"/>
      <c r="S1007" s="47"/>
      <c r="T1007" s="47"/>
      <c r="U1007" s="47"/>
      <c r="V1007" s="47"/>
    </row>
  </sheetData>
  <mergeCells count="6">
    <mergeCell ref="S9:U9"/>
    <mergeCell ref="V9:X9"/>
    <mergeCell ref="C9:E9"/>
    <mergeCell ref="F9:H9"/>
    <mergeCell ref="K9:M9"/>
    <mergeCell ref="N9:P9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1"/>
  <sheetViews>
    <sheetView zoomScale="115" zoomScaleNormal="115" workbookViewId="0">
      <selection activeCell="A2" sqref="A2:XFD2"/>
    </sheetView>
  </sheetViews>
  <sheetFormatPr baseColWidth="10" defaultColWidth="11.42578125" defaultRowHeight="12.75"/>
  <cols>
    <col min="1" max="1" width="4.5703125" style="44" customWidth="1"/>
    <col min="2" max="2" width="29.85546875" style="44" customWidth="1"/>
    <col min="3" max="8" width="6.5703125" style="44" customWidth="1"/>
    <col min="9" max="16384" width="11.42578125" style="44"/>
  </cols>
  <sheetData>
    <row r="1" spans="1:9" ht="23.25">
      <c r="B1" s="127" t="s">
        <v>98</v>
      </c>
      <c r="F1" s="64"/>
      <c r="H1" s="64"/>
    </row>
    <row r="2" spans="1:9" ht="14.25" customHeight="1">
      <c r="B2" s="127"/>
      <c r="F2" s="64"/>
      <c r="H2" s="64"/>
    </row>
    <row r="3" spans="1:9" ht="12.75" customHeight="1"/>
    <row r="4" spans="1:9" ht="32.25" customHeight="1">
      <c r="A4" s="65"/>
      <c r="B4" s="66"/>
      <c r="C4" s="366" t="s">
        <v>110</v>
      </c>
      <c r="D4" s="367"/>
      <c r="E4" s="366" t="s">
        <v>113</v>
      </c>
      <c r="F4" s="367"/>
      <c r="G4" s="366" t="s">
        <v>111</v>
      </c>
      <c r="H4" s="367"/>
    </row>
    <row r="5" spans="1:9" ht="17.25" customHeight="1">
      <c r="A5" s="65"/>
      <c r="B5" s="84"/>
      <c r="C5" s="85" t="s">
        <v>1</v>
      </c>
      <c r="D5" s="84" t="s">
        <v>2</v>
      </c>
      <c r="E5" s="85" t="s">
        <v>1</v>
      </c>
      <c r="F5" s="84" t="s">
        <v>2</v>
      </c>
      <c r="G5" s="85" t="s">
        <v>1</v>
      </c>
      <c r="H5" s="84" t="s">
        <v>2</v>
      </c>
    </row>
    <row r="6" spans="1:9" s="91" customFormat="1" ht="24.95" customHeight="1">
      <c r="A6" s="355" t="s">
        <v>40</v>
      </c>
      <c r="B6" s="182" t="s">
        <v>8</v>
      </c>
      <c r="C6" s="161">
        <v>54</v>
      </c>
      <c r="D6" s="162">
        <v>54</v>
      </c>
      <c r="E6" s="161">
        <v>1</v>
      </c>
      <c r="F6" s="162">
        <v>4</v>
      </c>
      <c r="G6" s="161">
        <v>46</v>
      </c>
      <c r="H6" s="162">
        <v>83</v>
      </c>
    </row>
    <row r="7" spans="1:9" ht="24.95" customHeight="1">
      <c r="A7" s="365"/>
      <c r="B7" s="71" t="s">
        <v>99</v>
      </c>
      <c r="C7" s="164">
        <v>71</v>
      </c>
      <c r="D7" s="165">
        <v>71</v>
      </c>
      <c r="E7" s="164">
        <v>23</v>
      </c>
      <c r="F7" s="165">
        <v>32</v>
      </c>
      <c r="G7" s="164">
        <v>7</v>
      </c>
      <c r="H7" s="165">
        <v>12</v>
      </c>
    </row>
    <row r="8" spans="1:9" ht="24.95" customHeight="1">
      <c r="A8" s="365"/>
      <c r="B8" s="68" t="s">
        <v>100</v>
      </c>
      <c r="C8" s="166">
        <v>60</v>
      </c>
      <c r="D8" s="167">
        <v>60</v>
      </c>
      <c r="E8" s="166">
        <v>12</v>
      </c>
      <c r="F8" s="167">
        <v>10</v>
      </c>
      <c r="G8" s="166">
        <v>28</v>
      </c>
      <c r="H8" s="167">
        <v>57</v>
      </c>
    </row>
    <row r="9" spans="1:9" ht="24.95" customHeight="1">
      <c r="A9" s="365"/>
      <c r="B9" s="71" t="s">
        <v>101</v>
      </c>
      <c r="C9" s="164">
        <v>59</v>
      </c>
      <c r="D9" s="165">
        <v>59</v>
      </c>
      <c r="E9" s="164">
        <v>9</v>
      </c>
      <c r="F9" s="165">
        <v>13</v>
      </c>
      <c r="G9" s="164">
        <v>32</v>
      </c>
      <c r="H9" s="165">
        <v>59</v>
      </c>
    </row>
    <row r="10" spans="1:9" ht="24.95" customHeight="1">
      <c r="A10" s="365"/>
      <c r="B10" s="68" t="s">
        <v>102</v>
      </c>
      <c r="C10" s="166">
        <v>54</v>
      </c>
      <c r="D10" s="167">
        <v>54</v>
      </c>
      <c r="E10" s="166">
        <v>10</v>
      </c>
      <c r="F10" s="167">
        <v>15</v>
      </c>
      <c r="G10" s="166">
        <v>36</v>
      </c>
      <c r="H10" s="167">
        <v>58</v>
      </c>
    </row>
    <row r="11" spans="1:9" ht="24.95" customHeight="1">
      <c r="A11" s="365"/>
      <c r="B11" s="99" t="s">
        <v>13</v>
      </c>
      <c r="C11" s="164">
        <v>70</v>
      </c>
      <c r="D11" s="165">
        <v>70</v>
      </c>
      <c r="E11" s="164">
        <v>4</v>
      </c>
      <c r="F11" s="165">
        <v>7</v>
      </c>
      <c r="G11" s="164">
        <v>26</v>
      </c>
      <c r="H11" s="165">
        <v>43</v>
      </c>
    </row>
    <row r="12" spans="1:9" ht="24.95" customHeight="1">
      <c r="A12" s="365"/>
      <c r="B12" s="100" t="s">
        <v>103</v>
      </c>
      <c r="C12" s="166">
        <v>46</v>
      </c>
      <c r="D12" s="167">
        <v>46</v>
      </c>
      <c r="E12" s="166">
        <v>5</v>
      </c>
      <c r="F12" s="167">
        <v>6</v>
      </c>
      <c r="G12" s="166">
        <v>49</v>
      </c>
      <c r="H12" s="167">
        <v>70</v>
      </c>
    </row>
    <row r="13" spans="1:9" ht="24.95" customHeight="1">
      <c r="A13" s="365"/>
      <c r="B13" s="99" t="s">
        <v>104</v>
      </c>
      <c r="C13" s="164">
        <v>42</v>
      </c>
      <c r="D13" s="165">
        <v>42</v>
      </c>
      <c r="E13" s="164">
        <v>14</v>
      </c>
      <c r="F13" s="165">
        <v>21</v>
      </c>
      <c r="G13" s="164">
        <v>44</v>
      </c>
      <c r="H13" s="165">
        <v>52</v>
      </c>
    </row>
    <row r="14" spans="1:9" ht="24.95" customHeight="1">
      <c r="A14" s="365"/>
      <c r="B14" s="100" t="s">
        <v>105</v>
      </c>
      <c r="C14" s="166">
        <v>84</v>
      </c>
      <c r="D14" s="167">
        <v>84</v>
      </c>
      <c r="E14" s="166">
        <v>3</v>
      </c>
      <c r="F14" s="167">
        <v>8</v>
      </c>
      <c r="G14" s="166">
        <v>13</v>
      </c>
      <c r="H14" s="167">
        <v>29</v>
      </c>
    </row>
    <row r="15" spans="1:9" ht="24.95" customHeight="1">
      <c r="A15" s="365"/>
      <c r="B15" s="99" t="s">
        <v>106</v>
      </c>
      <c r="C15" s="164">
        <v>37</v>
      </c>
      <c r="D15" s="165">
        <v>37</v>
      </c>
      <c r="E15" s="164">
        <v>6</v>
      </c>
      <c r="F15" s="165">
        <v>9</v>
      </c>
      <c r="G15" s="164">
        <v>57</v>
      </c>
      <c r="H15" s="165">
        <v>49</v>
      </c>
    </row>
    <row r="16" spans="1:9" ht="24.95" customHeight="1">
      <c r="A16" s="365"/>
      <c r="B16" s="100" t="s">
        <v>107</v>
      </c>
      <c r="C16" s="166">
        <v>55</v>
      </c>
      <c r="D16" s="167">
        <v>55</v>
      </c>
      <c r="E16" s="166">
        <v>7</v>
      </c>
      <c r="F16" s="167">
        <v>14</v>
      </c>
      <c r="G16" s="166">
        <v>37</v>
      </c>
      <c r="H16" s="167">
        <v>47</v>
      </c>
      <c r="I16" s="44" t="s">
        <v>40</v>
      </c>
    </row>
    <row r="17" spans="1:8" ht="24.95" customHeight="1">
      <c r="A17" s="365"/>
      <c r="B17" s="99" t="s">
        <v>108</v>
      </c>
      <c r="C17" s="164">
        <v>53</v>
      </c>
      <c r="D17" s="165">
        <v>53</v>
      </c>
      <c r="E17" s="164">
        <v>9</v>
      </c>
      <c r="F17" s="165">
        <v>20</v>
      </c>
      <c r="G17" s="164">
        <v>38</v>
      </c>
      <c r="H17" s="165">
        <v>58</v>
      </c>
    </row>
    <row r="18" spans="1:8" ht="24.95" customHeight="1">
      <c r="A18" s="365"/>
      <c r="B18" s="100" t="s">
        <v>109</v>
      </c>
      <c r="C18" s="166">
        <v>85</v>
      </c>
      <c r="D18" s="167">
        <v>85</v>
      </c>
      <c r="E18" s="166">
        <v>13</v>
      </c>
      <c r="F18" s="167">
        <v>19</v>
      </c>
      <c r="G18" s="166">
        <v>2</v>
      </c>
      <c r="H18" s="167">
        <v>4</v>
      </c>
    </row>
    <row r="19" spans="1:8" s="91" customFormat="1" ht="24.95" customHeight="1">
      <c r="A19" s="365"/>
      <c r="B19" s="176" t="s">
        <v>0</v>
      </c>
      <c r="C19" s="180">
        <v>55</v>
      </c>
      <c r="D19" s="181">
        <v>55</v>
      </c>
      <c r="E19" s="180">
        <v>8</v>
      </c>
      <c r="F19" s="181">
        <v>12</v>
      </c>
      <c r="G19" s="180">
        <v>37</v>
      </c>
      <c r="H19" s="181">
        <v>48</v>
      </c>
    </row>
    <row r="21" spans="1:8" ht="15" customHeight="1">
      <c r="B21" s="357" t="s">
        <v>112</v>
      </c>
      <c r="C21" s="356"/>
    </row>
  </sheetData>
  <mergeCells count="5">
    <mergeCell ref="A6:A19"/>
    <mergeCell ref="B21:C21"/>
    <mergeCell ref="C4:D4"/>
    <mergeCell ref="E4:F4"/>
    <mergeCell ref="G4:H4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3"/>
  <sheetViews>
    <sheetView zoomScaleNormal="100" workbookViewId="0">
      <pane ySplit="1" topLeftCell="A2" activePane="bottomLeft" state="frozen"/>
      <selection pane="bottomLeft" activeCell="E4" sqref="E4:F4"/>
    </sheetView>
  </sheetViews>
  <sheetFormatPr baseColWidth="10" defaultColWidth="11.42578125" defaultRowHeight="12.75"/>
  <cols>
    <col min="1" max="1" width="4.5703125" style="44" customWidth="1"/>
    <col min="2" max="2" width="29.85546875" style="44" customWidth="1"/>
    <col min="3" max="3" width="4.5703125" style="44" customWidth="1"/>
    <col min="4" max="4" width="6.42578125" style="44" customWidth="1"/>
    <col min="5" max="5" width="4.5703125" style="44" customWidth="1"/>
    <col min="6" max="6" width="6.42578125" style="44" customWidth="1"/>
    <col min="7" max="10" width="4.5703125" style="44" customWidth="1"/>
    <col min="11" max="16384" width="11.42578125" style="44"/>
  </cols>
  <sheetData>
    <row r="1" spans="1:10" s="243" customFormat="1" ht="30" customHeight="1">
      <c r="B1" s="127" t="s">
        <v>114</v>
      </c>
      <c r="F1" s="244"/>
      <c r="G1" s="244"/>
      <c r="H1" s="245"/>
      <c r="I1" s="245"/>
      <c r="J1" s="245"/>
    </row>
    <row r="2" spans="1:10" s="243" customFormat="1" ht="15.75" customHeight="1">
      <c r="B2" s="127"/>
      <c r="F2" s="244"/>
      <c r="G2" s="244"/>
      <c r="H2" s="245"/>
      <c r="I2" s="245"/>
      <c r="J2" s="245"/>
    </row>
    <row r="3" spans="1:10" ht="12.75" customHeight="1"/>
    <row r="4" spans="1:10" ht="63.75" customHeight="1">
      <c r="A4" s="65"/>
      <c r="B4" s="66"/>
      <c r="C4" s="366" t="s">
        <v>110</v>
      </c>
      <c r="D4" s="367"/>
      <c r="E4" s="366" t="s">
        <v>113</v>
      </c>
      <c r="F4" s="367"/>
      <c r="G4" s="366" t="s">
        <v>117</v>
      </c>
      <c r="H4" s="367"/>
      <c r="I4" s="367"/>
      <c r="J4" s="367"/>
    </row>
    <row r="5" spans="1:10" ht="41.25" customHeight="1">
      <c r="A5" s="65"/>
      <c r="B5" s="139"/>
      <c r="C5" s="192" t="s">
        <v>1</v>
      </c>
      <c r="D5" s="193" t="s">
        <v>2</v>
      </c>
      <c r="E5" s="192" t="s">
        <v>1</v>
      </c>
      <c r="F5" s="193" t="s">
        <v>2</v>
      </c>
      <c r="G5" s="373" t="s">
        <v>1</v>
      </c>
      <c r="H5" s="374"/>
      <c r="I5" s="375" t="s">
        <v>2</v>
      </c>
      <c r="J5" s="375"/>
    </row>
    <row r="6" spans="1:10" ht="9.75" customHeight="1">
      <c r="A6" s="65"/>
      <c r="B6" s="84"/>
      <c r="C6" s="189"/>
      <c r="D6" s="190"/>
      <c r="E6" s="189"/>
      <c r="F6" s="190"/>
      <c r="G6" s="189"/>
      <c r="H6" s="191"/>
      <c r="I6" s="190"/>
      <c r="J6" s="190"/>
    </row>
    <row r="7" spans="1:10" ht="33.75" customHeight="1">
      <c r="A7" s="371" t="s">
        <v>40</v>
      </c>
      <c r="B7" s="182" t="s">
        <v>8</v>
      </c>
      <c r="C7" s="201">
        <v>56</v>
      </c>
      <c r="D7" s="202">
        <v>15</v>
      </c>
      <c r="E7" s="201" t="s">
        <v>115</v>
      </c>
      <c r="F7" s="202" t="s">
        <v>115</v>
      </c>
      <c r="G7" s="204">
        <v>43</v>
      </c>
      <c r="H7" s="205">
        <v>40</v>
      </c>
      <c r="I7" s="203">
        <v>83</v>
      </c>
      <c r="J7" s="205">
        <v>49</v>
      </c>
    </row>
    <row r="8" spans="1:10" ht="33.75" customHeight="1">
      <c r="A8" s="372"/>
      <c r="B8" s="71" t="s">
        <v>99</v>
      </c>
      <c r="C8" s="114">
        <v>81</v>
      </c>
      <c r="D8" s="115">
        <v>57</v>
      </c>
      <c r="E8" s="114">
        <v>10</v>
      </c>
      <c r="F8" s="115">
        <v>32</v>
      </c>
      <c r="G8" s="80">
        <v>9</v>
      </c>
      <c r="H8" s="188">
        <v>56</v>
      </c>
      <c r="I8" s="81">
        <v>11</v>
      </c>
      <c r="J8" s="188">
        <v>66</v>
      </c>
    </row>
    <row r="9" spans="1:10" ht="33.75" customHeight="1">
      <c r="A9" s="372"/>
      <c r="B9" s="68" t="s">
        <v>100</v>
      </c>
      <c r="C9" s="183">
        <v>64</v>
      </c>
      <c r="D9" s="184">
        <v>32</v>
      </c>
      <c r="E9" s="183">
        <v>11</v>
      </c>
      <c r="F9" s="184">
        <v>12</v>
      </c>
      <c r="G9" s="69">
        <v>25</v>
      </c>
      <c r="H9" s="187">
        <v>65</v>
      </c>
      <c r="I9" s="70">
        <v>56</v>
      </c>
      <c r="J9" s="187">
        <v>47</v>
      </c>
    </row>
    <row r="10" spans="1:10" ht="33.75" customHeight="1">
      <c r="A10" s="372"/>
      <c r="B10" s="71" t="s">
        <v>101</v>
      </c>
      <c r="C10" s="114">
        <v>60</v>
      </c>
      <c r="D10" s="115">
        <v>25</v>
      </c>
      <c r="E10" s="114">
        <v>8</v>
      </c>
      <c r="F10" s="115">
        <v>17</v>
      </c>
      <c r="G10" s="80">
        <v>32</v>
      </c>
      <c r="H10" s="188">
        <v>67</v>
      </c>
      <c r="I10" s="81">
        <v>59</v>
      </c>
      <c r="J10" s="188">
        <v>57</v>
      </c>
    </row>
    <row r="11" spans="1:10" ht="33.75" customHeight="1">
      <c r="A11" s="372"/>
      <c r="B11" s="68" t="s">
        <v>102</v>
      </c>
      <c r="C11" s="183">
        <v>51</v>
      </c>
      <c r="D11" s="184">
        <v>29</v>
      </c>
      <c r="E11" s="183">
        <v>10</v>
      </c>
      <c r="F11" s="184">
        <v>17</v>
      </c>
      <c r="G11" s="69">
        <v>40</v>
      </c>
      <c r="H11" s="187">
        <v>56</v>
      </c>
      <c r="I11" s="70">
        <v>54</v>
      </c>
      <c r="J11" s="187">
        <v>49</v>
      </c>
    </row>
    <row r="12" spans="1:10" ht="33.75" customHeight="1">
      <c r="A12" s="372"/>
      <c r="B12" s="71" t="s">
        <v>13</v>
      </c>
      <c r="C12" s="114">
        <v>75</v>
      </c>
      <c r="D12" s="115">
        <v>48</v>
      </c>
      <c r="E12" s="114">
        <v>2</v>
      </c>
      <c r="F12" s="115">
        <v>8</v>
      </c>
      <c r="G12" s="80">
        <v>23</v>
      </c>
      <c r="H12" s="188">
        <v>64</v>
      </c>
      <c r="I12" s="81">
        <v>44</v>
      </c>
      <c r="J12" s="188">
        <v>63</v>
      </c>
    </row>
    <row r="13" spans="1:10" ht="33.75" customHeight="1">
      <c r="A13" s="372"/>
      <c r="B13" s="68" t="s">
        <v>103</v>
      </c>
      <c r="C13" s="183">
        <v>48</v>
      </c>
      <c r="D13" s="184">
        <v>24</v>
      </c>
      <c r="E13" s="183">
        <v>5</v>
      </c>
      <c r="F13" s="184">
        <v>6</v>
      </c>
      <c r="G13" s="69">
        <v>47</v>
      </c>
      <c r="H13" s="187">
        <v>57</v>
      </c>
      <c r="I13" s="70">
        <v>69</v>
      </c>
      <c r="J13" s="187">
        <v>50</v>
      </c>
    </row>
    <row r="14" spans="1:10" ht="33.75" customHeight="1">
      <c r="A14" s="372"/>
      <c r="B14" s="71" t="s">
        <v>104</v>
      </c>
      <c r="C14" s="114">
        <v>45</v>
      </c>
      <c r="D14" s="115">
        <v>33</v>
      </c>
      <c r="E14" s="114">
        <v>11</v>
      </c>
      <c r="F14" s="115">
        <v>17</v>
      </c>
      <c r="G14" s="80">
        <v>44</v>
      </c>
      <c r="H14" s="188">
        <v>46</v>
      </c>
      <c r="I14" s="81">
        <v>50</v>
      </c>
      <c r="J14" s="188">
        <v>44</v>
      </c>
    </row>
    <row r="15" spans="1:10" ht="33.75" customHeight="1">
      <c r="A15" s="372"/>
      <c r="B15" s="68" t="s">
        <v>105</v>
      </c>
      <c r="C15" s="183">
        <v>86</v>
      </c>
      <c r="D15" s="184">
        <v>73</v>
      </c>
      <c r="E15" s="183">
        <v>4</v>
      </c>
      <c r="F15" s="184" t="s">
        <v>115</v>
      </c>
      <c r="G15" s="69">
        <v>10</v>
      </c>
      <c r="H15" s="187">
        <v>63</v>
      </c>
      <c r="I15" s="70">
        <v>26</v>
      </c>
      <c r="J15" s="187">
        <v>52</v>
      </c>
    </row>
    <row r="16" spans="1:10" ht="33.75" customHeight="1">
      <c r="A16" s="372"/>
      <c r="B16" s="71" t="s">
        <v>106</v>
      </c>
      <c r="C16" s="114">
        <v>37</v>
      </c>
      <c r="D16" s="115">
        <v>45</v>
      </c>
      <c r="E16" s="114">
        <v>6</v>
      </c>
      <c r="F16" s="115">
        <v>7</v>
      </c>
      <c r="G16" s="80">
        <v>57</v>
      </c>
      <c r="H16" s="188">
        <v>37</v>
      </c>
      <c r="I16" s="81">
        <v>48</v>
      </c>
      <c r="J16" s="188">
        <v>32</v>
      </c>
    </row>
    <row r="17" spans="1:11" ht="33.75" customHeight="1">
      <c r="A17" s="372"/>
      <c r="B17" s="68" t="s">
        <v>107</v>
      </c>
      <c r="C17" s="183">
        <v>53</v>
      </c>
      <c r="D17" s="184">
        <v>36</v>
      </c>
      <c r="E17" s="183">
        <v>8</v>
      </c>
      <c r="F17" s="184">
        <v>17</v>
      </c>
      <c r="G17" s="69">
        <v>39</v>
      </c>
      <c r="H17" s="187">
        <v>53</v>
      </c>
      <c r="I17" s="70">
        <v>48</v>
      </c>
      <c r="J17" s="187">
        <v>53</v>
      </c>
      <c r="K17" s="44" t="s">
        <v>40</v>
      </c>
    </row>
    <row r="18" spans="1:11" ht="33.75" customHeight="1">
      <c r="A18" s="372"/>
      <c r="B18" s="71" t="s">
        <v>108</v>
      </c>
      <c r="C18" s="114">
        <v>49</v>
      </c>
      <c r="D18" s="115">
        <v>32</v>
      </c>
      <c r="E18" s="114">
        <v>12</v>
      </c>
      <c r="F18" s="115">
        <v>15</v>
      </c>
      <c r="G18" s="80">
        <v>39</v>
      </c>
      <c r="H18" s="188">
        <v>68</v>
      </c>
      <c r="I18" s="81">
        <v>54</v>
      </c>
      <c r="J18" s="188">
        <v>55</v>
      </c>
    </row>
    <row r="19" spans="1:11" ht="33.75" customHeight="1">
      <c r="A19" s="372"/>
      <c r="B19" s="68" t="s">
        <v>109</v>
      </c>
      <c r="C19" s="183">
        <v>89</v>
      </c>
      <c r="D19" s="184">
        <v>79</v>
      </c>
      <c r="E19" s="183">
        <v>8</v>
      </c>
      <c r="F19" s="184">
        <v>18</v>
      </c>
      <c r="G19" s="69">
        <v>4</v>
      </c>
      <c r="H19" s="187">
        <v>91</v>
      </c>
      <c r="I19" s="70">
        <v>3</v>
      </c>
      <c r="J19" s="187">
        <v>42</v>
      </c>
    </row>
    <row r="20" spans="1:11" ht="33.75" customHeight="1">
      <c r="A20" s="372"/>
      <c r="B20" s="195" t="s">
        <v>0</v>
      </c>
      <c r="C20" s="196">
        <v>56</v>
      </c>
      <c r="D20" s="197">
        <v>41</v>
      </c>
      <c r="E20" s="196">
        <v>7</v>
      </c>
      <c r="F20" s="197">
        <v>13</v>
      </c>
      <c r="G20" s="199">
        <v>37</v>
      </c>
      <c r="H20" s="200">
        <v>53</v>
      </c>
      <c r="I20" s="198">
        <v>47</v>
      </c>
      <c r="J20" s="200">
        <v>49</v>
      </c>
    </row>
    <row r="22" spans="1:11">
      <c r="B22" s="44" t="s">
        <v>116</v>
      </c>
    </row>
    <row r="23" spans="1:11" ht="15" customHeight="1">
      <c r="B23" s="357" t="s">
        <v>121</v>
      </c>
      <c r="C23" s="357"/>
    </row>
  </sheetData>
  <mergeCells count="7">
    <mergeCell ref="B23:C23"/>
    <mergeCell ref="A7:A20"/>
    <mergeCell ref="C4:D4"/>
    <mergeCell ref="E4:F4"/>
    <mergeCell ref="G4:J4"/>
    <mergeCell ref="G5:H5"/>
    <mergeCell ref="I5:J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N17"/>
  <sheetViews>
    <sheetView zoomScaleNormal="100" workbookViewId="0">
      <selection activeCell="F14" sqref="F14"/>
    </sheetView>
  </sheetViews>
  <sheetFormatPr baseColWidth="10" defaultRowHeight="12.75"/>
  <cols>
    <col min="1" max="1" width="3.5703125" style="44" customWidth="1"/>
    <col min="2" max="2" width="10.5703125" style="94" customWidth="1"/>
    <col min="3" max="4" width="11.42578125" style="94"/>
    <col min="5" max="7" width="11.42578125" style="44"/>
    <col min="8" max="8" width="8.42578125" style="44" customWidth="1"/>
    <col min="9" max="255" width="11.42578125" style="44"/>
    <col min="256" max="256" width="9.140625" style="44" customWidth="1"/>
    <col min="257" max="257" width="9.85546875" style="44" customWidth="1"/>
    <col min="258" max="258" width="10.5703125" style="44" customWidth="1"/>
    <col min="259" max="511" width="11.42578125" style="44"/>
    <col min="512" max="512" width="9.140625" style="44" customWidth="1"/>
    <col min="513" max="513" width="9.85546875" style="44" customWidth="1"/>
    <col min="514" max="514" width="10.5703125" style="44" customWidth="1"/>
    <col min="515" max="767" width="11.42578125" style="44"/>
    <col min="768" max="768" width="9.140625" style="44" customWidth="1"/>
    <col min="769" max="769" width="9.85546875" style="44" customWidth="1"/>
    <col min="770" max="770" width="10.5703125" style="44" customWidth="1"/>
    <col min="771" max="1023" width="11.42578125" style="44"/>
    <col min="1024" max="1024" width="9.140625" style="44" customWidth="1"/>
    <col min="1025" max="1025" width="9.85546875" style="44" customWidth="1"/>
    <col min="1026" max="1026" width="10.5703125" style="44" customWidth="1"/>
    <col min="1027" max="1279" width="11.42578125" style="44"/>
    <col min="1280" max="1280" width="9.140625" style="44" customWidth="1"/>
    <col min="1281" max="1281" width="9.85546875" style="44" customWidth="1"/>
    <col min="1282" max="1282" width="10.5703125" style="44" customWidth="1"/>
    <col min="1283" max="1535" width="11.42578125" style="44"/>
    <col min="1536" max="1536" width="9.140625" style="44" customWidth="1"/>
    <col min="1537" max="1537" width="9.85546875" style="44" customWidth="1"/>
    <col min="1538" max="1538" width="10.5703125" style="44" customWidth="1"/>
    <col min="1539" max="1791" width="11.42578125" style="44"/>
    <col min="1792" max="1792" width="9.140625" style="44" customWidth="1"/>
    <col min="1793" max="1793" width="9.85546875" style="44" customWidth="1"/>
    <col min="1794" max="1794" width="10.5703125" style="44" customWidth="1"/>
    <col min="1795" max="2047" width="11.42578125" style="44"/>
    <col min="2048" max="2048" width="9.140625" style="44" customWidth="1"/>
    <col min="2049" max="2049" width="9.85546875" style="44" customWidth="1"/>
    <col min="2050" max="2050" width="10.5703125" style="44" customWidth="1"/>
    <col min="2051" max="2303" width="11.42578125" style="44"/>
    <col min="2304" max="2304" width="9.140625" style="44" customWidth="1"/>
    <col min="2305" max="2305" width="9.85546875" style="44" customWidth="1"/>
    <col min="2306" max="2306" width="10.5703125" style="44" customWidth="1"/>
    <col min="2307" max="2559" width="11.42578125" style="44"/>
    <col min="2560" max="2560" width="9.140625" style="44" customWidth="1"/>
    <col min="2561" max="2561" width="9.85546875" style="44" customWidth="1"/>
    <col min="2562" max="2562" width="10.5703125" style="44" customWidth="1"/>
    <col min="2563" max="2815" width="11.42578125" style="44"/>
    <col min="2816" max="2816" width="9.140625" style="44" customWidth="1"/>
    <col min="2817" max="2817" width="9.85546875" style="44" customWidth="1"/>
    <col min="2818" max="2818" width="10.5703125" style="44" customWidth="1"/>
    <col min="2819" max="3071" width="11.42578125" style="44"/>
    <col min="3072" max="3072" width="9.140625" style="44" customWidth="1"/>
    <col min="3073" max="3073" width="9.85546875" style="44" customWidth="1"/>
    <col min="3074" max="3074" width="10.5703125" style="44" customWidth="1"/>
    <col min="3075" max="3327" width="11.42578125" style="44"/>
    <col min="3328" max="3328" width="9.140625" style="44" customWidth="1"/>
    <col min="3329" max="3329" width="9.85546875" style="44" customWidth="1"/>
    <col min="3330" max="3330" width="10.5703125" style="44" customWidth="1"/>
    <col min="3331" max="3583" width="11.42578125" style="44"/>
    <col min="3584" max="3584" width="9.140625" style="44" customWidth="1"/>
    <col min="3585" max="3585" width="9.85546875" style="44" customWidth="1"/>
    <col min="3586" max="3586" width="10.5703125" style="44" customWidth="1"/>
    <col min="3587" max="3839" width="11.42578125" style="44"/>
    <col min="3840" max="3840" width="9.140625" style="44" customWidth="1"/>
    <col min="3841" max="3841" width="9.85546875" style="44" customWidth="1"/>
    <col min="3842" max="3842" width="10.5703125" style="44" customWidth="1"/>
    <col min="3843" max="4095" width="11.42578125" style="44"/>
    <col min="4096" max="4096" width="9.140625" style="44" customWidth="1"/>
    <col min="4097" max="4097" width="9.85546875" style="44" customWidth="1"/>
    <col min="4098" max="4098" width="10.5703125" style="44" customWidth="1"/>
    <col min="4099" max="4351" width="11.42578125" style="44"/>
    <col min="4352" max="4352" width="9.140625" style="44" customWidth="1"/>
    <col min="4353" max="4353" width="9.85546875" style="44" customWidth="1"/>
    <col min="4354" max="4354" width="10.5703125" style="44" customWidth="1"/>
    <col min="4355" max="4607" width="11.42578125" style="44"/>
    <col min="4608" max="4608" width="9.140625" style="44" customWidth="1"/>
    <col min="4609" max="4609" width="9.85546875" style="44" customWidth="1"/>
    <col min="4610" max="4610" width="10.5703125" style="44" customWidth="1"/>
    <col min="4611" max="4863" width="11.42578125" style="44"/>
    <col min="4864" max="4864" width="9.140625" style="44" customWidth="1"/>
    <col min="4865" max="4865" width="9.85546875" style="44" customWidth="1"/>
    <col min="4866" max="4866" width="10.5703125" style="44" customWidth="1"/>
    <col min="4867" max="5119" width="11.42578125" style="44"/>
    <col min="5120" max="5120" width="9.140625" style="44" customWidth="1"/>
    <col min="5121" max="5121" width="9.85546875" style="44" customWidth="1"/>
    <col min="5122" max="5122" width="10.5703125" style="44" customWidth="1"/>
    <col min="5123" max="5375" width="11.42578125" style="44"/>
    <col min="5376" max="5376" width="9.140625" style="44" customWidth="1"/>
    <col min="5377" max="5377" width="9.85546875" style="44" customWidth="1"/>
    <col min="5378" max="5378" width="10.5703125" style="44" customWidth="1"/>
    <col min="5379" max="5631" width="11.42578125" style="44"/>
    <col min="5632" max="5632" width="9.140625" style="44" customWidth="1"/>
    <col min="5633" max="5633" width="9.85546875" style="44" customWidth="1"/>
    <col min="5634" max="5634" width="10.5703125" style="44" customWidth="1"/>
    <col min="5635" max="5887" width="11.42578125" style="44"/>
    <col min="5888" max="5888" width="9.140625" style="44" customWidth="1"/>
    <col min="5889" max="5889" width="9.85546875" style="44" customWidth="1"/>
    <col min="5890" max="5890" width="10.5703125" style="44" customWidth="1"/>
    <col min="5891" max="6143" width="11.42578125" style="44"/>
    <col min="6144" max="6144" width="9.140625" style="44" customWidth="1"/>
    <col min="6145" max="6145" width="9.85546875" style="44" customWidth="1"/>
    <col min="6146" max="6146" width="10.5703125" style="44" customWidth="1"/>
    <col min="6147" max="6399" width="11.42578125" style="44"/>
    <col min="6400" max="6400" width="9.140625" style="44" customWidth="1"/>
    <col min="6401" max="6401" width="9.85546875" style="44" customWidth="1"/>
    <col min="6402" max="6402" width="10.5703125" style="44" customWidth="1"/>
    <col min="6403" max="6655" width="11.42578125" style="44"/>
    <col min="6656" max="6656" width="9.140625" style="44" customWidth="1"/>
    <col min="6657" max="6657" width="9.85546875" style="44" customWidth="1"/>
    <col min="6658" max="6658" width="10.5703125" style="44" customWidth="1"/>
    <col min="6659" max="6911" width="11.42578125" style="44"/>
    <col min="6912" max="6912" width="9.140625" style="44" customWidth="1"/>
    <col min="6913" max="6913" width="9.85546875" style="44" customWidth="1"/>
    <col min="6914" max="6914" width="10.5703125" style="44" customWidth="1"/>
    <col min="6915" max="7167" width="11.42578125" style="44"/>
    <col min="7168" max="7168" width="9.140625" style="44" customWidth="1"/>
    <col min="7169" max="7169" width="9.85546875" style="44" customWidth="1"/>
    <col min="7170" max="7170" width="10.5703125" style="44" customWidth="1"/>
    <col min="7171" max="7423" width="11.42578125" style="44"/>
    <col min="7424" max="7424" width="9.140625" style="44" customWidth="1"/>
    <col min="7425" max="7425" width="9.85546875" style="44" customWidth="1"/>
    <col min="7426" max="7426" width="10.5703125" style="44" customWidth="1"/>
    <col min="7427" max="7679" width="11.42578125" style="44"/>
    <col min="7680" max="7680" width="9.140625" style="44" customWidth="1"/>
    <col min="7681" max="7681" width="9.85546875" style="44" customWidth="1"/>
    <col min="7682" max="7682" width="10.5703125" style="44" customWidth="1"/>
    <col min="7683" max="7935" width="11.42578125" style="44"/>
    <col min="7936" max="7936" width="9.140625" style="44" customWidth="1"/>
    <col min="7937" max="7937" width="9.85546875" style="44" customWidth="1"/>
    <col min="7938" max="7938" width="10.5703125" style="44" customWidth="1"/>
    <col min="7939" max="8191" width="11.42578125" style="44"/>
    <col min="8192" max="8192" width="9.140625" style="44" customWidth="1"/>
    <col min="8193" max="8193" width="9.85546875" style="44" customWidth="1"/>
    <col min="8194" max="8194" width="10.5703125" style="44" customWidth="1"/>
    <col min="8195" max="8447" width="11.42578125" style="44"/>
    <col min="8448" max="8448" width="9.140625" style="44" customWidth="1"/>
    <col min="8449" max="8449" width="9.85546875" style="44" customWidth="1"/>
    <col min="8450" max="8450" width="10.5703125" style="44" customWidth="1"/>
    <col min="8451" max="8703" width="11.42578125" style="44"/>
    <col min="8704" max="8704" width="9.140625" style="44" customWidth="1"/>
    <col min="8705" max="8705" width="9.85546875" style="44" customWidth="1"/>
    <col min="8706" max="8706" width="10.5703125" style="44" customWidth="1"/>
    <col min="8707" max="8959" width="11.42578125" style="44"/>
    <col min="8960" max="8960" width="9.140625" style="44" customWidth="1"/>
    <col min="8961" max="8961" width="9.85546875" style="44" customWidth="1"/>
    <col min="8962" max="8962" width="10.5703125" style="44" customWidth="1"/>
    <col min="8963" max="9215" width="11.42578125" style="44"/>
    <col min="9216" max="9216" width="9.140625" style="44" customWidth="1"/>
    <col min="9217" max="9217" width="9.85546875" style="44" customWidth="1"/>
    <col min="9218" max="9218" width="10.5703125" style="44" customWidth="1"/>
    <col min="9219" max="9471" width="11.42578125" style="44"/>
    <col min="9472" max="9472" width="9.140625" style="44" customWidth="1"/>
    <col min="9473" max="9473" width="9.85546875" style="44" customWidth="1"/>
    <col min="9474" max="9474" width="10.5703125" style="44" customWidth="1"/>
    <col min="9475" max="9727" width="11.42578125" style="44"/>
    <col min="9728" max="9728" width="9.140625" style="44" customWidth="1"/>
    <col min="9729" max="9729" width="9.85546875" style="44" customWidth="1"/>
    <col min="9730" max="9730" width="10.5703125" style="44" customWidth="1"/>
    <col min="9731" max="9983" width="11.42578125" style="44"/>
    <col min="9984" max="9984" width="9.140625" style="44" customWidth="1"/>
    <col min="9985" max="9985" width="9.85546875" style="44" customWidth="1"/>
    <col min="9986" max="9986" width="10.5703125" style="44" customWidth="1"/>
    <col min="9987" max="10239" width="11.42578125" style="44"/>
    <col min="10240" max="10240" width="9.140625" style="44" customWidth="1"/>
    <col min="10241" max="10241" width="9.85546875" style="44" customWidth="1"/>
    <col min="10242" max="10242" width="10.5703125" style="44" customWidth="1"/>
    <col min="10243" max="10495" width="11.42578125" style="44"/>
    <col min="10496" max="10496" width="9.140625" style="44" customWidth="1"/>
    <col min="10497" max="10497" width="9.85546875" style="44" customWidth="1"/>
    <col min="10498" max="10498" width="10.5703125" style="44" customWidth="1"/>
    <col min="10499" max="10751" width="11.42578125" style="44"/>
    <col min="10752" max="10752" width="9.140625" style="44" customWidth="1"/>
    <col min="10753" max="10753" width="9.85546875" style="44" customWidth="1"/>
    <col min="10754" max="10754" width="10.5703125" style="44" customWidth="1"/>
    <col min="10755" max="11007" width="11.42578125" style="44"/>
    <col min="11008" max="11008" width="9.140625" style="44" customWidth="1"/>
    <col min="11009" max="11009" width="9.85546875" style="44" customWidth="1"/>
    <col min="11010" max="11010" width="10.5703125" style="44" customWidth="1"/>
    <col min="11011" max="11263" width="11.42578125" style="44"/>
    <col min="11264" max="11264" width="9.140625" style="44" customWidth="1"/>
    <col min="11265" max="11265" width="9.85546875" style="44" customWidth="1"/>
    <col min="11266" max="11266" width="10.5703125" style="44" customWidth="1"/>
    <col min="11267" max="11519" width="11.42578125" style="44"/>
    <col min="11520" max="11520" width="9.140625" style="44" customWidth="1"/>
    <col min="11521" max="11521" width="9.85546875" style="44" customWidth="1"/>
    <col min="11522" max="11522" width="10.5703125" style="44" customWidth="1"/>
    <col min="11523" max="11775" width="11.42578125" style="44"/>
    <col min="11776" max="11776" width="9.140625" style="44" customWidth="1"/>
    <col min="11777" max="11777" width="9.85546875" style="44" customWidth="1"/>
    <col min="11778" max="11778" width="10.5703125" style="44" customWidth="1"/>
    <col min="11779" max="12031" width="11.42578125" style="44"/>
    <col min="12032" max="12032" width="9.140625" style="44" customWidth="1"/>
    <col min="12033" max="12033" width="9.85546875" style="44" customWidth="1"/>
    <col min="12034" max="12034" width="10.5703125" style="44" customWidth="1"/>
    <col min="12035" max="12287" width="11.42578125" style="44"/>
    <col min="12288" max="12288" width="9.140625" style="44" customWidth="1"/>
    <col min="12289" max="12289" width="9.85546875" style="44" customWidth="1"/>
    <col min="12290" max="12290" width="10.5703125" style="44" customWidth="1"/>
    <col min="12291" max="12543" width="11.42578125" style="44"/>
    <col min="12544" max="12544" width="9.140625" style="44" customWidth="1"/>
    <col min="12545" max="12545" width="9.85546875" style="44" customWidth="1"/>
    <col min="12546" max="12546" width="10.5703125" style="44" customWidth="1"/>
    <col min="12547" max="12799" width="11.42578125" style="44"/>
    <col min="12800" max="12800" width="9.140625" style="44" customWidth="1"/>
    <col min="12801" max="12801" width="9.85546875" style="44" customWidth="1"/>
    <col min="12802" max="12802" width="10.5703125" style="44" customWidth="1"/>
    <col min="12803" max="13055" width="11.42578125" style="44"/>
    <col min="13056" max="13056" width="9.140625" style="44" customWidth="1"/>
    <col min="13057" max="13057" width="9.85546875" style="44" customWidth="1"/>
    <col min="13058" max="13058" width="10.5703125" style="44" customWidth="1"/>
    <col min="13059" max="13311" width="11.42578125" style="44"/>
    <col min="13312" max="13312" width="9.140625" style="44" customWidth="1"/>
    <col min="13313" max="13313" width="9.85546875" style="44" customWidth="1"/>
    <col min="13314" max="13314" width="10.5703125" style="44" customWidth="1"/>
    <col min="13315" max="13567" width="11.42578125" style="44"/>
    <col min="13568" max="13568" width="9.140625" style="44" customWidth="1"/>
    <col min="13569" max="13569" width="9.85546875" style="44" customWidth="1"/>
    <col min="13570" max="13570" width="10.5703125" style="44" customWidth="1"/>
    <col min="13571" max="13823" width="11.42578125" style="44"/>
    <col min="13824" max="13824" width="9.140625" style="44" customWidth="1"/>
    <col min="13825" max="13825" width="9.85546875" style="44" customWidth="1"/>
    <col min="13826" max="13826" width="10.5703125" style="44" customWidth="1"/>
    <col min="13827" max="14079" width="11.42578125" style="44"/>
    <col min="14080" max="14080" width="9.140625" style="44" customWidth="1"/>
    <col min="14081" max="14081" width="9.85546875" style="44" customWidth="1"/>
    <col min="14082" max="14082" width="10.5703125" style="44" customWidth="1"/>
    <col min="14083" max="14335" width="11.42578125" style="44"/>
    <col min="14336" max="14336" width="9.140625" style="44" customWidth="1"/>
    <col min="14337" max="14337" width="9.85546875" style="44" customWidth="1"/>
    <col min="14338" max="14338" width="10.5703125" style="44" customWidth="1"/>
    <col min="14339" max="14591" width="11.42578125" style="44"/>
    <col min="14592" max="14592" width="9.140625" style="44" customWidth="1"/>
    <col min="14593" max="14593" width="9.85546875" style="44" customWidth="1"/>
    <col min="14594" max="14594" width="10.5703125" style="44" customWidth="1"/>
    <col min="14595" max="14847" width="11.42578125" style="44"/>
    <col min="14848" max="14848" width="9.140625" style="44" customWidth="1"/>
    <col min="14849" max="14849" width="9.85546875" style="44" customWidth="1"/>
    <col min="14850" max="14850" width="10.5703125" style="44" customWidth="1"/>
    <col min="14851" max="15103" width="11.42578125" style="44"/>
    <col min="15104" max="15104" width="9.140625" style="44" customWidth="1"/>
    <col min="15105" max="15105" width="9.85546875" style="44" customWidth="1"/>
    <col min="15106" max="15106" width="10.5703125" style="44" customWidth="1"/>
    <col min="15107" max="15359" width="11.42578125" style="44"/>
    <col min="15360" max="15360" width="9.140625" style="44" customWidth="1"/>
    <col min="15361" max="15361" width="9.85546875" style="44" customWidth="1"/>
    <col min="15362" max="15362" width="10.5703125" style="44" customWidth="1"/>
    <col min="15363" max="15615" width="11.42578125" style="44"/>
    <col min="15616" max="15616" width="9.140625" style="44" customWidth="1"/>
    <col min="15617" max="15617" width="9.85546875" style="44" customWidth="1"/>
    <col min="15618" max="15618" width="10.5703125" style="44" customWidth="1"/>
    <col min="15619" max="15871" width="11.42578125" style="44"/>
    <col min="15872" max="15872" width="9.140625" style="44" customWidth="1"/>
    <col min="15873" max="15873" width="9.85546875" style="44" customWidth="1"/>
    <col min="15874" max="15874" width="10.5703125" style="44" customWidth="1"/>
    <col min="15875" max="16127" width="11.42578125" style="44"/>
    <col min="16128" max="16128" width="9.140625" style="44" customWidth="1"/>
    <col min="16129" max="16129" width="9.85546875" style="44" customWidth="1"/>
    <col min="16130" max="16130" width="10.5703125" style="44" customWidth="1"/>
    <col min="16131" max="16384" width="11.42578125" style="44"/>
  </cols>
  <sheetData>
    <row r="1" spans="2:14" ht="23.25">
      <c r="B1" s="127" t="s">
        <v>220</v>
      </c>
      <c r="C1" s="127"/>
      <c r="D1" s="127"/>
      <c r="E1" s="127"/>
      <c r="F1" s="127"/>
      <c r="G1" s="127"/>
      <c r="I1" s="127" t="s">
        <v>77</v>
      </c>
      <c r="J1" s="127"/>
      <c r="K1" s="127"/>
      <c r="L1" s="127"/>
      <c r="M1" s="127"/>
      <c r="N1" s="127"/>
    </row>
    <row r="2" spans="2:14" ht="16.5" customHeight="1">
      <c r="B2" s="127"/>
      <c r="C2" s="127"/>
      <c r="D2" s="127"/>
      <c r="E2" s="127"/>
      <c r="F2" s="127"/>
      <c r="G2" s="127"/>
      <c r="I2" s="127"/>
      <c r="J2" s="127"/>
      <c r="K2" s="127"/>
      <c r="L2" s="127"/>
      <c r="M2" s="127"/>
      <c r="N2" s="127"/>
    </row>
    <row r="3" spans="2:14" ht="16.5" customHeight="1">
      <c r="E3" s="94"/>
    </row>
    <row r="4" spans="2:14" ht="18.75">
      <c r="B4" s="38" t="s">
        <v>54</v>
      </c>
      <c r="C4" s="43"/>
      <c r="D4" s="43"/>
      <c r="E4" s="43"/>
      <c r="F4" s="37"/>
      <c r="G4" s="37"/>
      <c r="I4" s="38" t="s">
        <v>54</v>
      </c>
      <c r="J4" s="43"/>
      <c r="K4" s="43"/>
      <c r="L4" s="43"/>
      <c r="M4" s="37"/>
      <c r="N4" s="37"/>
    </row>
    <row r="5" spans="2:14" ht="18">
      <c r="B5" s="354" t="s">
        <v>56</v>
      </c>
      <c r="C5" s="354"/>
      <c r="D5" s="376"/>
      <c r="E5" s="353" t="s">
        <v>57</v>
      </c>
      <c r="F5" s="354"/>
      <c r="G5" s="354"/>
      <c r="I5" s="354" t="s">
        <v>56</v>
      </c>
      <c r="J5" s="354"/>
      <c r="K5" s="376"/>
      <c r="L5" s="353" t="s">
        <v>57</v>
      </c>
      <c r="M5" s="354"/>
      <c r="N5" s="354"/>
    </row>
    <row r="6" spans="2:14" ht="33">
      <c r="B6" s="251" t="s">
        <v>0</v>
      </c>
      <c r="C6" s="251" t="s">
        <v>58</v>
      </c>
      <c r="D6" s="251" t="s">
        <v>221</v>
      </c>
      <c r="E6" s="252" t="s">
        <v>222</v>
      </c>
      <c r="F6" s="251" t="s">
        <v>223</v>
      </c>
      <c r="G6" s="251" t="s">
        <v>224</v>
      </c>
      <c r="I6" s="251" t="s">
        <v>0</v>
      </c>
      <c r="J6" s="251" t="s">
        <v>58</v>
      </c>
      <c r="K6" s="253" t="s">
        <v>221</v>
      </c>
      <c r="L6" s="252" t="s">
        <v>222</v>
      </c>
      <c r="M6" s="251" t="s">
        <v>223</v>
      </c>
      <c r="N6" s="251" t="s">
        <v>224</v>
      </c>
    </row>
    <row r="7" spans="2:14" ht="25.5" customHeight="1">
      <c r="B7" s="261">
        <v>65</v>
      </c>
      <c r="C7" s="261">
        <v>57</v>
      </c>
      <c r="D7" s="261">
        <f t="shared" ref="D7" si="0">B7-C7</f>
        <v>8</v>
      </c>
      <c r="E7" s="262">
        <v>35</v>
      </c>
      <c r="F7" s="263">
        <v>17</v>
      </c>
      <c r="G7" s="263">
        <v>18</v>
      </c>
      <c r="H7" s="264"/>
      <c r="I7" s="261">
        <v>54</v>
      </c>
      <c r="J7" s="261">
        <v>41</v>
      </c>
      <c r="K7" s="261">
        <v>13</v>
      </c>
      <c r="L7" s="110">
        <v>46</v>
      </c>
      <c r="M7" s="261">
        <v>22</v>
      </c>
      <c r="N7" s="261">
        <v>24</v>
      </c>
    </row>
    <row r="8" spans="2:14" ht="16.5">
      <c r="B8" s="90"/>
      <c r="C8" s="90"/>
      <c r="D8" s="90"/>
      <c r="E8" s="90"/>
      <c r="F8" s="90"/>
      <c r="G8" s="90"/>
      <c r="I8" s="254"/>
      <c r="J8" s="254"/>
      <c r="K8" s="254"/>
      <c r="L8" s="254"/>
      <c r="M8" s="254"/>
      <c r="N8" s="254"/>
    </row>
    <row r="9" spans="2:14" ht="16.5">
      <c r="B9" s="45" t="s">
        <v>225</v>
      </c>
      <c r="E9" s="94"/>
      <c r="I9" s="45" t="s">
        <v>225</v>
      </c>
      <c r="J9" s="255"/>
      <c r="K9" s="255"/>
      <c r="L9" s="43"/>
      <c r="M9" s="37"/>
      <c r="N9" s="37"/>
    </row>
    <row r="10" spans="2:14" ht="16.5">
      <c r="B10" s="48"/>
      <c r="C10" s="48"/>
      <c r="D10" s="90"/>
      <c r="E10" s="48"/>
      <c r="F10" s="48"/>
      <c r="G10" s="48"/>
    </row>
    <row r="11" spans="2:14" ht="16.5">
      <c r="B11" s="43"/>
      <c r="C11" s="43"/>
      <c r="D11" s="43"/>
      <c r="E11" s="37"/>
      <c r="F11" s="37"/>
    </row>
    <row r="12" spans="2:14" ht="16.5">
      <c r="B12" s="43"/>
      <c r="C12" s="43"/>
      <c r="D12" s="43"/>
      <c r="E12" s="37"/>
      <c r="F12" s="37"/>
    </row>
    <row r="13" spans="2:14" ht="16.5">
      <c r="B13" s="43"/>
      <c r="C13" s="43"/>
      <c r="D13" s="43"/>
      <c r="E13" s="37"/>
      <c r="F13" s="37"/>
    </row>
    <row r="14" spans="2:14" ht="16.5">
      <c r="B14" s="43"/>
      <c r="C14" s="43"/>
      <c r="D14" s="43"/>
      <c r="E14" s="37"/>
      <c r="F14" s="37"/>
    </row>
    <row r="15" spans="2:14" ht="16.5">
      <c r="B15" s="43"/>
      <c r="C15" s="43"/>
      <c r="D15" s="43"/>
      <c r="E15" s="37"/>
      <c r="F15" s="37"/>
    </row>
    <row r="16" spans="2:14" ht="16.5">
      <c r="B16" s="43"/>
      <c r="C16" s="43"/>
      <c r="D16" s="43"/>
      <c r="E16" s="37"/>
      <c r="F16" s="37"/>
    </row>
    <row r="17" spans="2:6" ht="16.5">
      <c r="B17" s="43"/>
      <c r="C17" s="43"/>
      <c r="D17" s="43"/>
      <c r="E17" s="37"/>
      <c r="F17" s="37"/>
    </row>
  </sheetData>
  <mergeCells count="4">
    <mergeCell ref="B5:D5"/>
    <mergeCell ref="E5:G5"/>
    <mergeCell ref="I5:K5"/>
    <mergeCell ref="L5:N5"/>
  </mergeCells>
  <pageMargins left="0.25" right="0.25" top="0.75" bottom="0.75" header="0.3" footer="0.3"/>
  <pageSetup paperSize="9" orientation="landscape" r:id="rId1"/>
  <headerFooter alignWithMargins="0">
    <oddFooter>&amp;L&amp;11www.Tarifvertrag.de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3"/>
  <sheetViews>
    <sheetView zoomScaleNormal="100" workbookViewId="0">
      <pane ySplit="1" topLeftCell="A2" activePane="bottomLeft" state="frozen"/>
      <selection pane="bottomLeft" activeCell="B1" sqref="B1"/>
    </sheetView>
  </sheetViews>
  <sheetFormatPr baseColWidth="10" defaultColWidth="11.42578125" defaultRowHeight="12.75"/>
  <cols>
    <col min="1" max="1" width="4.5703125" style="44" customWidth="1"/>
    <col min="2" max="2" width="29.85546875" style="44" customWidth="1"/>
    <col min="3" max="3" width="4.5703125" style="44" customWidth="1"/>
    <col min="4" max="4" width="6.85546875" style="44" customWidth="1"/>
    <col min="5" max="5" width="4.5703125" style="44" customWidth="1"/>
    <col min="6" max="6" width="8.5703125" style="44" customWidth="1"/>
    <col min="7" max="10" width="4.5703125" style="44" customWidth="1"/>
    <col min="11" max="16384" width="11.42578125" style="44"/>
  </cols>
  <sheetData>
    <row r="1" spans="1:11" ht="23.25">
      <c r="B1" s="127" t="s">
        <v>118</v>
      </c>
      <c r="F1" s="64"/>
      <c r="G1" s="64"/>
      <c r="H1" s="79"/>
      <c r="I1" s="79"/>
      <c r="J1" s="79"/>
    </row>
    <row r="2" spans="1:11" ht="15.75" customHeight="1">
      <c r="B2" s="127"/>
      <c r="F2" s="64"/>
      <c r="G2" s="64"/>
      <c r="H2" s="79"/>
      <c r="I2" s="79"/>
      <c r="J2" s="79"/>
    </row>
    <row r="3" spans="1:11" ht="12.75" customHeight="1"/>
    <row r="4" spans="1:11" ht="63.75" customHeight="1">
      <c r="A4" s="65"/>
      <c r="B4" s="66"/>
      <c r="C4" s="366" t="s">
        <v>110</v>
      </c>
      <c r="D4" s="367"/>
      <c r="E4" s="366" t="s">
        <v>113</v>
      </c>
      <c r="F4" s="367"/>
      <c r="G4" s="366" t="s">
        <v>117</v>
      </c>
      <c r="H4" s="367"/>
      <c r="I4" s="367"/>
      <c r="J4" s="367"/>
    </row>
    <row r="5" spans="1:11" ht="40.5" customHeight="1">
      <c r="A5" s="65"/>
      <c r="B5" s="139"/>
      <c r="C5" s="192" t="s">
        <v>1</v>
      </c>
      <c r="D5" s="193" t="s">
        <v>2</v>
      </c>
      <c r="E5" s="192" t="s">
        <v>1</v>
      </c>
      <c r="F5" s="193" t="s">
        <v>2</v>
      </c>
      <c r="G5" s="373" t="s">
        <v>1</v>
      </c>
      <c r="H5" s="374"/>
      <c r="I5" s="375" t="s">
        <v>2</v>
      </c>
      <c r="J5" s="375"/>
    </row>
    <row r="6" spans="1:11" ht="5.25" customHeight="1">
      <c r="A6" s="371" t="s">
        <v>40</v>
      </c>
      <c r="B6" s="84"/>
      <c r="C6" s="189"/>
      <c r="D6" s="190"/>
      <c r="E6" s="189"/>
      <c r="F6" s="190"/>
      <c r="G6" s="189"/>
      <c r="H6" s="191"/>
      <c r="I6" s="190"/>
      <c r="J6" s="190"/>
    </row>
    <row r="7" spans="1:11" ht="33" customHeight="1">
      <c r="A7" s="372"/>
      <c r="B7" s="182" t="s">
        <v>8</v>
      </c>
      <c r="C7" s="201">
        <v>58</v>
      </c>
      <c r="D7" s="202">
        <v>18</v>
      </c>
      <c r="E7" s="201">
        <v>3</v>
      </c>
      <c r="F7" s="202">
        <v>4</v>
      </c>
      <c r="G7" s="204">
        <v>40</v>
      </c>
      <c r="H7" s="205">
        <v>36</v>
      </c>
      <c r="I7" s="203">
        <v>79</v>
      </c>
      <c r="J7" s="205">
        <v>44</v>
      </c>
    </row>
    <row r="8" spans="1:11" ht="33" customHeight="1">
      <c r="A8" s="372"/>
      <c r="B8" s="71" t="s">
        <v>99</v>
      </c>
      <c r="C8" s="114">
        <v>79</v>
      </c>
      <c r="D8" s="115">
        <v>64</v>
      </c>
      <c r="E8" s="114">
        <v>12</v>
      </c>
      <c r="F8" s="115">
        <v>25</v>
      </c>
      <c r="G8" s="80">
        <v>9</v>
      </c>
      <c r="H8" s="188">
        <v>40</v>
      </c>
      <c r="I8" s="81">
        <v>11</v>
      </c>
      <c r="J8" s="188">
        <v>81</v>
      </c>
    </row>
    <row r="9" spans="1:11" ht="33" customHeight="1">
      <c r="A9" s="372"/>
      <c r="B9" s="68" t="s">
        <v>124</v>
      </c>
      <c r="C9" s="183">
        <v>65</v>
      </c>
      <c r="D9" s="184">
        <v>36</v>
      </c>
      <c r="E9" s="183">
        <v>9</v>
      </c>
      <c r="F9" s="184">
        <v>14</v>
      </c>
      <c r="G9" s="69">
        <v>26</v>
      </c>
      <c r="H9" s="187">
        <v>66</v>
      </c>
      <c r="I9" s="70">
        <v>50</v>
      </c>
      <c r="J9" s="187">
        <v>52</v>
      </c>
    </row>
    <row r="10" spans="1:11" ht="33" customHeight="1">
      <c r="A10" s="372"/>
      <c r="B10" s="71" t="s">
        <v>101</v>
      </c>
      <c r="C10" s="114">
        <v>62</v>
      </c>
      <c r="D10" s="115">
        <v>25</v>
      </c>
      <c r="E10" s="114">
        <v>9</v>
      </c>
      <c r="F10" s="115">
        <v>16</v>
      </c>
      <c r="G10" s="80">
        <v>29</v>
      </c>
      <c r="H10" s="188">
        <v>61</v>
      </c>
      <c r="I10" s="81">
        <v>59</v>
      </c>
      <c r="J10" s="188">
        <v>51</v>
      </c>
    </row>
    <row r="11" spans="1:11" ht="33" customHeight="1">
      <c r="A11" s="372"/>
      <c r="B11" s="68" t="s">
        <v>102</v>
      </c>
      <c r="C11" s="183">
        <v>59</v>
      </c>
      <c r="D11" s="184">
        <v>29</v>
      </c>
      <c r="E11" s="183">
        <v>8</v>
      </c>
      <c r="F11" s="184">
        <v>14</v>
      </c>
      <c r="G11" s="69">
        <v>33</v>
      </c>
      <c r="H11" s="187">
        <v>54</v>
      </c>
      <c r="I11" s="70">
        <v>57</v>
      </c>
      <c r="J11" s="187">
        <v>52</v>
      </c>
    </row>
    <row r="12" spans="1:11" ht="33" customHeight="1">
      <c r="A12" s="372"/>
      <c r="B12" s="71" t="s">
        <v>13</v>
      </c>
      <c r="C12" s="114">
        <v>74</v>
      </c>
      <c r="D12" s="115">
        <v>45</v>
      </c>
      <c r="E12" s="114">
        <v>3</v>
      </c>
      <c r="F12" s="115">
        <v>6</v>
      </c>
      <c r="G12" s="80">
        <v>23</v>
      </c>
      <c r="H12" s="188">
        <v>66</v>
      </c>
      <c r="I12" s="81">
        <v>50</v>
      </c>
      <c r="J12" s="188">
        <v>61</v>
      </c>
    </row>
    <row r="13" spans="1:11" ht="33" customHeight="1">
      <c r="A13" s="372"/>
      <c r="B13" s="68" t="s">
        <v>103</v>
      </c>
      <c r="C13" s="183">
        <v>55</v>
      </c>
      <c r="D13" s="184">
        <v>30</v>
      </c>
      <c r="E13" s="183">
        <v>5</v>
      </c>
      <c r="F13" s="184">
        <v>6</v>
      </c>
      <c r="G13" s="69">
        <v>41</v>
      </c>
      <c r="H13" s="187">
        <v>49</v>
      </c>
      <c r="I13" s="70">
        <v>63</v>
      </c>
      <c r="J13" s="187">
        <v>50</v>
      </c>
    </row>
    <row r="14" spans="1:11" ht="33" customHeight="1">
      <c r="A14" s="372"/>
      <c r="B14" s="71" t="s">
        <v>104</v>
      </c>
      <c r="C14" s="114">
        <v>49</v>
      </c>
      <c r="D14" s="115">
        <v>27</v>
      </c>
      <c r="E14" s="114">
        <v>18</v>
      </c>
      <c r="F14" s="115">
        <v>27</v>
      </c>
      <c r="G14" s="80">
        <v>33</v>
      </c>
      <c r="H14" s="188">
        <v>43</v>
      </c>
      <c r="I14" s="81">
        <v>47</v>
      </c>
      <c r="J14" s="188">
        <v>40</v>
      </c>
      <c r="K14" s="44" t="s">
        <v>40</v>
      </c>
    </row>
    <row r="15" spans="1:11" ht="33" customHeight="1">
      <c r="A15" s="372"/>
      <c r="B15" s="68" t="s">
        <v>105</v>
      </c>
      <c r="C15" s="183">
        <v>86</v>
      </c>
      <c r="D15" s="184">
        <v>79</v>
      </c>
      <c r="E15" s="183">
        <v>3</v>
      </c>
      <c r="F15" s="184" t="s">
        <v>115</v>
      </c>
      <c r="G15" s="69">
        <v>11</v>
      </c>
      <c r="H15" s="187">
        <v>60</v>
      </c>
      <c r="I15" s="70">
        <v>21</v>
      </c>
      <c r="J15" s="187">
        <v>37</v>
      </c>
    </row>
    <row r="16" spans="1:11" ht="33" customHeight="1">
      <c r="A16" s="372"/>
      <c r="B16" s="71" t="s">
        <v>106</v>
      </c>
      <c r="C16" s="114">
        <v>36</v>
      </c>
      <c r="D16" s="115">
        <v>40</v>
      </c>
      <c r="E16" s="114">
        <v>6</v>
      </c>
      <c r="F16" s="115">
        <v>7</v>
      </c>
      <c r="G16" s="80">
        <v>58</v>
      </c>
      <c r="H16" s="188">
        <v>31</v>
      </c>
      <c r="I16" s="81">
        <v>54</v>
      </c>
      <c r="J16" s="188">
        <v>34</v>
      </c>
    </row>
    <row r="17" spans="1:10" ht="33" customHeight="1">
      <c r="A17" s="372"/>
      <c r="B17" s="68" t="s">
        <v>107</v>
      </c>
      <c r="C17" s="183">
        <v>56</v>
      </c>
      <c r="D17" s="184">
        <v>41</v>
      </c>
      <c r="E17" s="183">
        <v>8</v>
      </c>
      <c r="F17" s="184">
        <v>13</v>
      </c>
      <c r="G17" s="69">
        <v>37</v>
      </c>
      <c r="H17" s="187">
        <v>49</v>
      </c>
      <c r="I17" s="70">
        <v>46</v>
      </c>
      <c r="J17" s="187">
        <v>49</v>
      </c>
    </row>
    <row r="18" spans="1:10" ht="33" customHeight="1">
      <c r="B18" s="71" t="s">
        <v>219</v>
      </c>
      <c r="C18" s="114">
        <v>55</v>
      </c>
      <c r="D18" s="115">
        <v>33</v>
      </c>
      <c r="E18" s="114">
        <v>8</v>
      </c>
      <c r="F18" s="115">
        <v>20</v>
      </c>
      <c r="G18" s="80">
        <v>37</v>
      </c>
      <c r="H18" s="188">
        <v>56</v>
      </c>
      <c r="I18" s="81">
        <v>48</v>
      </c>
      <c r="J18" s="188">
        <v>42</v>
      </c>
    </row>
    <row r="19" spans="1:10" ht="33" customHeight="1">
      <c r="B19" s="68" t="s">
        <v>119</v>
      </c>
      <c r="C19" s="183">
        <v>88</v>
      </c>
      <c r="D19" s="184">
        <v>89</v>
      </c>
      <c r="E19" s="183">
        <v>10</v>
      </c>
      <c r="F19" s="184">
        <v>8</v>
      </c>
      <c r="G19" s="69">
        <v>3</v>
      </c>
      <c r="H19" s="187">
        <v>62</v>
      </c>
      <c r="I19" s="70">
        <v>3</v>
      </c>
      <c r="J19" s="187">
        <v>66</v>
      </c>
    </row>
    <row r="20" spans="1:10" ht="33" customHeight="1">
      <c r="B20" s="195" t="s">
        <v>0</v>
      </c>
      <c r="C20" s="196">
        <v>59</v>
      </c>
      <c r="D20" s="197">
        <v>42</v>
      </c>
      <c r="E20" s="196">
        <v>8</v>
      </c>
      <c r="F20" s="197">
        <v>11</v>
      </c>
      <c r="G20" s="199">
        <v>34</v>
      </c>
      <c r="H20" s="200">
        <v>48</v>
      </c>
      <c r="I20" s="198">
        <v>47</v>
      </c>
      <c r="J20" s="200">
        <v>48</v>
      </c>
    </row>
    <row r="22" spans="1:10">
      <c r="B22" s="44" t="s">
        <v>116</v>
      </c>
    </row>
    <row r="23" spans="1:10">
      <c r="B23" s="357" t="s">
        <v>120</v>
      </c>
      <c r="C23" s="356"/>
    </row>
  </sheetData>
  <mergeCells count="7">
    <mergeCell ref="A6:A17"/>
    <mergeCell ref="B23:C23"/>
    <mergeCell ref="C4:D4"/>
    <mergeCell ref="E4:F4"/>
    <mergeCell ref="G4:J4"/>
    <mergeCell ref="G5:H5"/>
    <mergeCell ref="I5:J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3"/>
  <sheetViews>
    <sheetView zoomScaleNormal="100" workbookViewId="0">
      <pane ySplit="1" topLeftCell="A2" activePane="bottomLeft" state="frozen"/>
      <selection pane="bottomLeft" activeCell="B2" sqref="B2"/>
    </sheetView>
  </sheetViews>
  <sheetFormatPr baseColWidth="10" defaultColWidth="11.42578125" defaultRowHeight="12.75"/>
  <cols>
    <col min="1" max="1" width="4.5703125" style="44" customWidth="1"/>
    <col min="2" max="2" width="29.85546875" style="44" customWidth="1"/>
    <col min="3" max="3" width="4.5703125" style="44" customWidth="1"/>
    <col min="4" max="4" width="6.5703125" style="44" customWidth="1"/>
    <col min="5" max="5" width="4.5703125" style="44" customWidth="1"/>
    <col min="6" max="6" width="6.5703125" style="44" customWidth="1"/>
    <col min="7" max="10" width="4.5703125" style="44" customWidth="1"/>
    <col min="11" max="16384" width="11.42578125" style="44"/>
  </cols>
  <sheetData>
    <row r="1" spans="1:11" ht="23.25">
      <c r="B1" s="127" t="s">
        <v>122</v>
      </c>
      <c r="F1" s="64"/>
      <c r="G1" s="64"/>
      <c r="H1" s="79"/>
      <c r="I1" s="79"/>
      <c r="J1" s="79"/>
    </row>
    <row r="2" spans="1:11" ht="18" customHeight="1">
      <c r="B2" s="127"/>
      <c r="F2" s="64"/>
      <c r="G2" s="64"/>
      <c r="H2" s="79"/>
      <c r="I2" s="79"/>
      <c r="J2" s="79"/>
    </row>
    <row r="3" spans="1:11" ht="12.75" customHeight="1"/>
    <row r="4" spans="1:11" ht="63.75" customHeight="1">
      <c r="A4" s="65"/>
      <c r="B4" s="66"/>
      <c r="C4" s="366" t="s">
        <v>110</v>
      </c>
      <c r="D4" s="367"/>
      <c r="E4" s="366" t="s">
        <v>113</v>
      </c>
      <c r="F4" s="367"/>
      <c r="G4" s="366" t="s">
        <v>117</v>
      </c>
      <c r="H4" s="367"/>
      <c r="I4" s="367"/>
      <c r="J4" s="367"/>
    </row>
    <row r="5" spans="1:11" ht="42" customHeight="1">
      <c r="A5" s="65"/>
      <c r="B5" s="139"/>
      <c r="C5" s="192" t="s">
        <v>1</v>
      </c>
      <c r="D5" s="193" t="s">
        <v>2</v>
      </c>
      <c r="E5" s="192" t="s">
        <v>1</v>
      </c>
      <c r="F5" s="193" t="s">
        <v>2</v>
      </c>
      <c r="G5" s="373" t="s">
        <v>1</v>
      </c>
      <c r="H5" s="374"/>
      <c r="I5" s="375" t="s">
        <v>2</v>
      </c>
      <c r="J5" s="375"/>
    </row>
    <row r="6" spans="1:11" ht="2.25" customHeight="1">
      <c r="A6" s="371" t="s">
        <v>40</v>
      </c>
      <c r="B6" s="84"/>
      <c r="C6" s="189"/>
      <c r="D6" s="190"/>
      <c r="E6" s="189"/>
      <c r="F6" s="190"/>
      <c r="G6" s="189"/>
      <c r="H6" s="191"/>
      <c r="I6" s="190"/>
      <c r="J6" s="190"/>
    </row>
    <row r="7" spans="1:11" ht="33" customHeight="1">
      <c r="A7" s="372"/>
      <c r="B7" s="182" t="s">
        <v>8</v>
      </c>
      <c r="C7" s="201">
        <v>68</v>
      </c>
      <c r="D7" s="202">
        <v>21</v>
      </c>
      <c r="E7" s="201" t="s">
        <v>115</v>
      </c>
      <c r="F7" s="202">
        <v>5</v>
      </c>
      <c r="G7" s="204">
        <v>31</v>
      </c>
      <c r="H7" s="205">
        <v>40</v>
      </c>
      <c r="I7" s="203">
        <v>74</v>
      </c>
      <c r="J7" s="205">
        <v>38</v>
      </c>
    </row>
    <row r="8" spans="1:11" ht="33" customHeight="1">
      <c r="A8" s="372"/>
      <c r="B8" s="71" t="s">
        <v>99</v>
      </c>
      <c r="C8" s="114">
        <v>80</v>
      </c>
      <c r="D8" s="115">
        <v>62</v>
      </c>
      <c r="E8" s="114">
        <v>14</v>
      </c>
      <c r="F8" s="115">
        <v>21</v>
      </c>
      <c r="G8" s="80">
        <v>6</v>
      </c>
      <c r="H8" s="188">
        <v>37</v>
      </c>
      <c r="I8" s="81">
        <v>17</v>
      </c>
      <c r="J8" s="188">
        <v>73</v>
      </c>
    </row>
    <row r="9" spans="1:11" ht="33" customHeight="1">
      <c r="A9" s="372"/>
      <c r="B9" s="68" t="s">
        <v>124</v>
      </c>
      <c r="C9" s="183">
        <v>67</v>
      </c>
      <c r="D9" s="184">
        <v>37</v>
      </c>
      <c r="E9" s="183">
        <v>8</v>
      </c>
      <c r="F9" s="184">
        <v>11</v>
      </c>
      <c r="G9" s="69">
        <v>25</v>
      </c>
      <c r="H9" s="187">
        <v>67</v>
      </c>
      <c r="I9" s="70">
        <v>52</v>
      </c>
      <c r="J9" s="187">
        <v>49</v>
      </c>
    </row>
    <row r="10" spans="1:11" ht="33" customHeight="1">
      <c r="A10" s="372"/>
      <c r="B10" s="71" t="s">
        <v>101</v>
      </c>
      <c r="C10" s="114">
        <v>65</v>
      </c>
      <c r="D10" s="115">
        <v>26</v>
      </c>
      <c r="E10" s="114">
        <v>7</v>
      </c>
      <c r="F10" s="115">
        <v>14</v>
      </c>
      <c r="G10" s="80">
        <v>28</v>
      </c>
      <c r="H10" s="188">
        <v>61</v>
      </c>
      <c r="I10" s="81">
        <v>60</v>
      </c>
      <c r="J10" s="188">
        <v>54</v>
      </c>
    </row>
    <row r="11" spans="1:11" ht="33" customHeight="1">
      <c r="A11" s="372"/>
      <c r="B11" s="68" t="s">
        <v>102</v>
      </c>
      <c r="C11" s="183">
        <v>65</v>
      </c>
      <c r="D11" s="184">
        <v>29</v>
      </c>
      <c r="E11" s="183">
        <v>5</v>
      </c>
      <c r="F11" s="184">
        <v>10</v>
      </c>
      <c r="G11" s="69">
        <v>30</v>
      </c>
      <c r="H11" s="187">
        <v>54</v>
      </c>
      <c r="I11" s="70">
        <v>61</v>
      </c>
      <c r="J11" s="187">
        <v>45</v>
      </c>
      <c r="K11" s="44" t="s">
        <v>40</v>
      </c>
    </row>
    <row r="12" spans="1:11" ht="33" customHeight="1">
      <c r="A12" s="372"/>
      <c r="B12" s="71" t="s">
        <v>13</v>
      </c>
      <c r="C12" s="114">
        <v>76</v>
      </c>
      <c r="D12" s="115">
        <v>40</v>
      </c>
      <c r="E12" s="114">
        <v>3</v>
      </c>
      <c r="F12" s="115">
        <v>8</v>
      </c>
      <c r="G12" s="80">
        <v>22</v>
      </c>
      <c r="H12" s="188">
        <v>67</v>
      </c>
      <c r="I12" s="81">
        <v>52</v>
      </c>
      <c r="J12" s="188">
        <v>61</v>
      </c>
    </row>
    <row r="13" spans="1:11" ht="33" customHeight="1">
      <c r="A13" s="372"/>
      <c r="B13" s="68" t="s">
        <v>103</v>
      </c>
      <c r="C13" s="183">
        <v>60</v>
      </c>
      <c r="D13" s="184">
        <v>31</v>
      </c>
      <c r="E13" s="183">
        <v>5</v>
      </c>
      <c r="F13" s="184">
        <v>12</v>
      </c>
      <c r="G13" s="69">
        <v>36</v>
      </c>
      <c r="H13" s="187">
        <v>52</v>
      </c>
      <c r="I13" s="70">
        <v>58</v>
      </c>
      <c r="J13" s="187">
        <v>42</v>
      </c>
    </row>
    <row r="14" spans="1:11" ht="33" customHeight="1">
      <c r="A14" s="372"/>
      <c r="B14" s="71" t="s">
        <v>104</v>
      </c>
      <c r="C14" s="114">
        <v>49</v>
      </c>
      <c r="D14" s="115">
        <v>25</v>
      </c>
      <c r="E14" s="114">
        <v>19</v>
      </c>
      <c r="F14" s="115">
        <v>27</v>
      </c>
      <c r="G14" s="80">
        <v>32</v>
      </c>
      <c r="H14" s="188">
        <v>56</v>
      </c>
      <c r="I14" s="81">
        <v>48</v>
      </c>
      <c r="J14" s="188">
        <v>47</v>
      </c>
    </row>
    <row r="15" spans="1:11" ht="33" customHeight="1">
      <c r="B15" s="68" t="s">
        <v>105</v>
      </c>
      <c r="C15" s="183">
        <v>86</v>
      </c>
      <c r="D15" s="184">
        <v>77</v>
      </c>
      <c r="E15" s="183">
        <v>4</v>
      </c>
      <c r="F15" s="184" t="s">
        <v>115</v>
      </c>
      <c r="G15" s="69">
        <v>10</v>
      </c>
      <c r="H15" s="187">
        <v>60</v>
      </c>
      <c r="I15" s="70">
        <v>20</v>
      </c>
      <c r="J15" s="187">
        <v>56</v>
      </c>
    </row>
    <row r="16" spans="1:11" ht="33" customHeight="1">
      <c r="B16" s="71" t="s">
        <v>106</v>
      </c>
      <c r="C16" s="114">
        <v>34</v>
      </c>
      <c r="D16" s="115">
        <v>38</v>
      </c>
      <c r="E16" s="114">
        <v>8</v>
      </c>
      <c r="F16" s="115">
        <v>7</v>
      </c>
      <c r="G16" s="80">
        <v>58</v>
      </c>
      <c r="H16" s="188">
        <v>32</v>
      </c>
      <c r="I16" s="81">
        <v>55</v>
      </c>
      <c r="J16" s="188">
        <v>33</v>
      </c>
    </row>
    <row r="17" spans="2:10" ht="33" customHeight="1">
      <c r="B17" s="68" t="s">
        <v>107</v>
      </c>
      <c r="C17" s="183">
        <v>57</v>
      </c>
      <c r="D17" s="184">
        <v>41</v>
      </c>
      <c r="E17" s="183">
        <v>6</v>
      </c>
      <c r="F17" s="184">
        <v>13</v>
      </c>
      <c r="G17" s="69">
        <v>37</v>
      </c>
      <c r="H17" s="187">
        <v>50</v>
      </c>
      <c r="I17" s="70">
        <v>47</v>
      </c>
      <c r="J17" s="187">
        <v>52</v>
      </c>
    </row>
    <row r="18" spans="2:10" ht="33" customHeight="1">
      <c r="B18" s="71" t="s">
        <v>108</v>
      </c>
      <c r="C18" s="114">
        <v>60</v>
      </c>
      <c r="D18" s="115">
        <v>29</v>
      </c>
      <c r="E18" s="114">
        <v>10</v>
      </c>
      <c r="F18" s="115">
        <v>24</v>
      </c>
      <c r="G18" s="80">
        <v>31</v>
      </c>
      <c r="H18" s="188">
        <v>68</v>
      </c>
      <c r="I18" s="81">
        <v>47</v>
      </c>
      <c r="J18" s="188">
        <v>51</v>
      </c>
    </row>
    <row r="19" spans="2:10" ht="33" customHeight="1">
      <c r="B19" s="68" t="s">
        <v>119</v>
      </c>
      <c r="C19" s="183">
        <v>85</v>
      </c>
      <c r="D19" s="184">
        <v>86</v>
      </c>
      <c r="E19" s="183">
        <v>11</v>
      </c>
      <c r="F19" s="184">
        <v>10</v>
      </c>
      <c r="G19" s="69">
        <v>5</v>
      </c>
      <c r="H19" s="187">
        <v>46</v>
      </c>
      <c r="I19" s="70">
        <v>4</v>
      </c>
      <c r="J19" s="187">
        <v>50</v>
      </c>
    </row>
    <row r="20" spans="2:10" ht="33" customHeight="1">
      <c r="B20" s="195" t="s">
        <v>0</v>
      </c>
      <c r="C20" s="196">
        <v>61</v>
      </c>
      <c r="D20" s="197">
        <v>41</v>
      </c>
      <c r="E20" s="196">
        <v>7</v>
      </c>
      <c r="F20" s="197">
        <v>12</v>
      </c>
      <c r="G20" s="199">
        <v>32</v>
      </c>
      <c r="H20" s="200">
        <v>50</v>
      </c>
      <c r="I20" s="198">
        <v>48</v>
      </c>
      <c r="J20" s="200">
        <v>47</v>
      </c>
    </row>
    <row r="22" spans="2:10" ht="16.5">
      <c r="B22" s="37" t="s">
        <v>116</v>
      </c>
    </row>
    <row r="23" spans="2:10">
      <c r="B23" s="357" t="s">
        <v>123</v>
      </c>
      <c r="C23" s="356"/>
    </row>
  </sheetData>
  <mergeCells count="7">
    <mergeCell ref="A6:A14"/>
    <mergeCell ref="B23:C23"/>
    <mergeCell ref="C4:D4"/>
    <mergeCell ref="E4:F4"/>
    <mergeCell ref="G4:J4"/>
    <mergeCell ref="G5:H5"/>
    <mergeCell ref="I5:J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2"/>
  <sheetViews>
    <sheetView zoomScaleNormal="100" workbookViewId="0">
      <pane ySplit="1" topLeftCell="A2" activePane="bottomLeft" state="frozen"/>
      <selection pane="bottomLeft" activeCell="K3" sqref="K3"/>
    </sheetView>
  </sheetViews>
  <sheetFormatPr baseColWidth="10" defaultColWidth="11.42578125" defaultRowHeight="12.75"/>
  <cols>
    <col min="1" max="1" width="4.5703125" style="44" customWidth="1"/>
    <col min="2" max="2" width="29.85546875" style="44" customWidth="1"/>
    <col min="3" max="3" width="6" style="44" customWidth="1"/>
    <col min="4" max="4" width="6.5703125" style="44" customWidth="1"/>
    <col min="5" max="5" width="5.42578125" style="44" customWidth="1"/>
    <col min="6" max="6" width="6.42578125" style="44" customWidth="1"/>
    <col min="7" max="10" width="4.5703125" style="44" customWidth="1"/>
    <col min="11" max="16384" width="11.42578125" style="44"/>
  </cols>
  <sheetData>
    <row r="1" spans="1:11" ht="23.25">
      <c r="B1" s="127" t="s">
        <v>125</v>
      </c>
      <c r="F1" s="64"/>
      <c r="G1" s="64"/>
      <c r="H1" s="79"/>
      <c r="I1" s="79"/>
      <c r="J1" s="79"/>
    </row>
    <row r="2" spans="1:11" ht="12.75" customHeight="1">
      <c r="B2" s="127"/>
      <c r="F2" s="64"/>
      <c r="G2" s="64"/>
      <c r="H2" s="79"/>
      <c r="I2" s="79"/>
      <c r="J2" s="79"/>
    </row>
    <row r="3" spans="1:11" ht="15.75" customHeight="1">
      <c r="B3" s="127"/>
      <c r="F3" s="64"/>
      <c r="G3" s="64"/>
      <c r="H3" s="79"/>
      <c r="I3" s="79"/>
      <c r="J3" s="79"/>
    </row>
    <row r="4" spans="1:11" ht="66.75" customHeight="1">
      <c r="A4" s="65"/>
      <c r="B4" s="66"/>
      <c r="C4" s="366" t="s">
        <v>110</v>
      </c>
      <c r="D4" s="367"/>
      <c r="E4" s="366" t="s">
        <v>113</v>
      </c>
      <c r="F4" s="367"/>
      <c r="G4" s="366" t="s">
        <v>117</v>
      </c>
      <c r="H4" s="367"/>
      <c r="I4" s="367"/>
      <c r="J4" s="367"/>
    </row>
    <row r="5" spans="1:11" ht="41.25" customHeight="1">
      <c r="A5" s="65"/>
      <c r="B5" s="139"/>
      <c r="C5" s="192" t="s">
        <v>1</v>
      </c>
      <c r="D5" s="193" t="s">
        <v>2</v>
      </c>
      <c r="E5" s="192" t="s">
        <v>1</v>
      </c>
      <c r="F5" s="193" t="s">
        <v>2</v>
      </c>
      <c r="G5" s="373" t="s">
        <v>1</v>
      </c>
      <c r="H5" s="374"/>
      <c r="I5" s="375" t="s">
        <v>2</v>
      </c>
      <c r="J5" s="375"/>
    </row>
    <row r="6" spans="1:11" ht="5.25" customHeight="1">
      <c r="A6" s="371" t="s">
        <v>40</v>
      </c>
      <c r="B6" s="84"/>
      <c r="C6" s="377"/>
      <c r="D6" s="378"/>
      <c r="E6" s="377"/>
      <c r="F6" s="378"/>
      <c r="G6" s="377"/>
      <c r="H6" s="378"/>
      <c r="I6" s="378"/>
      <c r="J6" s="378"/>
    </row>
    <row r="7" spans="1:11" ht="33" customHeight="1">
      <c r="A7" s="372"/>
      <c r="B7" s="182" t="s">
        <v>8</v>
      </c>
      <c r="C7" s="201">
        <v>60</v>
      </c>
      <c r="D7" s="202">
        <v>19</v>
      </c>
      <c r="E7" s="201">
        <v>8</v>
      </c>
      <c r="F7" s="202">
        <v>6</v>
      </c>
      <c r="G7" s="204">
        <v>33</v>
      </c>
      <c r="H7" s="205">
        <v>35</v>
      </c>
      <c r="I7" s="203">
        <v>75</v>
      </c>
      <c r="J7" s="205">
        <v>46</v>
      </c>
    </row>
    <row r="8" spans="1:11" ht="33" customHeight="1">
      <c r="A8" s="372"/>
      <c r="B8" s="71" t="s">
        <v>99</v>
      </c>
      <c r="C8" s="114">
        <v>82</v>
      </c>
      <c r="D8" s="115">
        <v>65</v>
      </c>
      <c r="E8" s="114">
        <v>13</v>
      </c>
      <c r="F8" s="115">
        <v>23</v>
      </c>
      <c r="G8" s="80">
        <v>5</v>
      </c>
      <c r="H8" s="188">
        <v>45</v>
      </c>
      <c r="I8" s="81">
        <v>12</v>
      </c>
      <c r="J8" s="188">
        <v>76</v>
      </c>
    </row>
    <row r="9" spans="1:11" ht="33" customHeight="1">
      <c r="A9" s="372"/>
      <c r="B9" s="68" t="s">
        <v>124</v>
      </c>
      <c r="C9" s="183">
        <v>71</v>
      </c>
      <c r="D9" s="184">
        <v>40</v>
      </c>
      <c r="E9" s="183">
        <v>7</v>
      </c>
      <c r="F9" s="184">
        <v>12</v>
      </c>
      <c r="G9" s="69">
        <v>22</v>
      </c>
      <c r="H9" s="187">
        <v>73</v>
      </c>
      <c r="I9" s="70">
        <v>48</v>
      </c>
      <c r="J9" s="187">
        <v>58</v>
      </c>
    </row>
    <row r="10" spans="1:11" ht="33" customHeight="1">
      <c r="A10" s="372"/>
      <c r="B10" s="71" t="s">
        <v>101</v>
      </c>
      <c r="C10" s="114">
        <v>65</v>
      </c>
      <c r="D10" s="115">
        <v>27</v>
      </c>
      <c r="E10" s="114">
        <v>9</v>
      </c>
      <c r="F10" s="115">
        <v>16</v>
      </c>
      <c r="G10" s="80">
        <v>26</v>
      </c>
      <c r="H10" s="188">
        <v>65</v>
      </c>
      <c r="I10" s="81">
        <v>57</v>
      </c>
      <c r="J10" s="188">
        <v>51</v>
      </c>
    </row>
    <row r="11" spans="1:11" ht="33" customHeight="1">
      <c r="A11" s="372"/>
      <c r="B11" s="68" t="s">
        <v>102</v>
      </c>
      <c r="C11" s="183">
        <v>68</v>
      </c>
      <c r="D11" s="184">
        <v>36</v>
      </c>
      <c r="E11" s="183">
        <v>8</v>
      </c>
      <c r="F11" s="184">
        <v>13</v>
      </c>
      <c r="G11" s="69">
        <v>24</v>
      </c>
      <c r="H11" s="187">
        <v>54</v>
      </c>
      <c r="I11" s="70">
        <v>51</v>
      </c>
      <c r="J11" s="187">
        <v>49</v>
      </c>
    </row>
    <row r="12" spans="1:11" ht="33" customHeight="1">
      <c r="A12" s="372"/>
      <c r="B12" s="71" t="s">
        <v>13</v>
      </c>
      <c r="C12" s="114">
        <v>78</v>
      </c>
      <c r="D12" s="115">
        <v>39</v>
      </c>
      <c r="E12" s="114">
        <v>2</v>
      </c>
      <c r="F12" s="115">
        <v>8</v>
      </c>
      <c r="G12" s="80">
        <v>20</v>
      </c>
      <c r="H12" s="188">
        <v>71</v>
      </c>
      <c r="I12" s="81">
        <v>54</v>
      </c>
      <c r="J12" s="188">
        <v>69</v>
      </c>
    </row>
    <row r="13" spans="1:11" ht="33" customHeight="1">
      <c r="A13" s="372"/>
      <c r="B13" s="68" t="s">
        <v>103</v>
      </c>
      <c r="C13" s="183">
        <v>63</v>
      </c>
      <c r="D13" s="184">
        <v>34</v>
      </c>
      <c r="E13" s="183">
        <v>5</v>
      </c>
      <c r="F13" s="184">
        <v>8</v>
      </c>
      <c r="G13" s="69">
        <v>32</v>
      </c>
      <c r="H13" s="187">
        <v>58</v>
      </c>
      <c r="I13" s="70">
        <v>58</v>
      </c>
      <c r="J13" s="187">
        <v>50</v>
      </c>
    </row>
    <row r="14" spans="1:11" ht="33" customHeight="1">
      <c r="A14" s="372"/>
      <c r="B14" s="71" t="s">
        <v>104</v>
      </c>
      <c r="C14" s="114">
        <v>52</v>
      </c>
      <c r="D14" s="115">
        <v>21</v>
      </c>
      <c r="E14" s="114">
        <v>21</v>
      </c>
      <c r="F14" s="115">
        <v>34</v>
      </c>
      <c r="G14" s="80">
        <v>27</v>
      </c>
      <c r="H14" s="188">
        <v>49</v>
      </c>
      <c r="I14" s="81">
        <v>44</v>
      </c>
      <c r="J14" s="188">
        <v>38</v>
      </c>
    </row>
    <row r="15" spans="1:11" ht="33" customHeight="1">
      <c r="A15" s="372"/>
      <c r="B15" s="68" t="s">
        <v>105</v>
      </c>
      <c r="C15" s="183">
        <v>86</v>
      </c>
      <c r="D15" s="184">
        <v>72</v>
      </c>
      <c r="E15" s="183">
        <v>6</v>
      </c>
      <c r="F15" s="184">
        <v>5</v>
      </c>
      <c r="G15" s="69">
        <v>8</v>
      </c>
      <c r="H15" s="187">
        <v>42</v>
      </c>
      <c r="I15" s="70">
        <v>24</v>
      </c>
      <c r="J15" s="187">
        <v>69</v>
      </c>
      <c r="K15" s="44" t="s">
        <v>40</v>
      </c>
    </row>
    <row r="16" spans="1:11" ht="33" customHeight="1">
      <c r="A16" s="372"/>
      <c r="B16" s="71" t="s">
        <v>106</v>
      </c>
      <c r="C16" s="114">
        <v>29</v>
      </c>
      <c r="D16" s="115">
        <v>33</v>
      </c>
      <c r="E16" s="114">
        <v>6</v>
      </c>
      <c r="F16" s="115">
        <v>8</v>
      </c>
      <c r="G16" s="80">
        <v>66</v>
      </c>
      <c r="H16" s="188">
        <v>37</v>
      </c>
      <c r="I16" s="81">
        <v>59</v>
      </c>
      <c r="J16" s="188">
        <v>42</v>
      </c>
    </row>
    <row r="17" spans="1:10" ht="33" customHeight="1">
      <c r="A17" s="372"/>
      <c r="B17" s="68" t="s">
        <v>107</v>
      </c>
      <c r="C17" s="183">
        <v>58</v>
      </c>
      <c r="D17" s="184">
        <v>45</v>
      </c>
      <c r="E17" s="183">
        <v>7</v>
      </c>
      <c r="F17" s="184">
        <v>11</v>
      </c>
      <c r="G17" s="69">
        <v>36</v>
      </c>
      <c r="H17" s="187">
        <v>56</v>
      </c>
      <c r="I17" s="70">
        <v>44</v>
      </c>
      <c r="J17" s="187">
        <v>56</v>
      </c>
    </row>
    <row r="18" spans="1:10" ht="33" customHeight="1">
      <c r="A18" s="372"/>
      <c r="B18" s="71" t="s">
        <v>219</v>
      </c>
      <c r="C18" s="114">
        <v>61</v>
      </c>
      <c r="D18" s="115">
        <v>37</v>
      </c>
      <c r="E18" s="114">
        <v>7</v>
      </c>
      <c r="F18" s="115">
        <v>12</v>
      </c>
      <c r="G18" s="80">
        <v>32</v>
      </c>
      <c r="H18" s="188">
        <v>55</v>
      </c>
      <c r="I18" s="81">
        <v>44</v>
      </c>
      <c r="J18" s="188">
        <v>67</v>
      </c>
    </row>
    <row r="19" spans="1:10" ht="33" customHeight="1">
      <c r="B19" s="68" t="s">
        <v>119</v>
      </c>
      <c r="C19" s="183">
        <v>89</v>
      </c>
      <c r="D19" s="184">
        <v>92</v>
      </c>
      <c r="E19" s="183">
        <v>9</v>
      </c>
      <c r="F19" s="184">
        <v>7</v>
      </c>
      <c r="G19" s="69">
        <v>2</v>
      </c>
      <c r="H19" s="187">
        <v>57</v>
      </c>
      <c r="I19" s="70">
        <v>1</v>
      </c>
      <c r="J19" s="187">
        <v>40</v>
      </c>
    </row>
    <row r="20" spans="1:10" ht="33" customHeight="1">
      <c r="B20" s="195" t="s">
        <v>0</v>
      </c>
      <c r="C20" s="196">
        <v>62</v>
      </c>
      <c r="D20" s="197">
        <v>43</v>
      </c>
      <c r="E20" s="196">
        <v>8</v>
      </c>
      <c r="F20" s="197">
        <v>11</v>
      </c>
      <c r="G20" s="199">
        <v>30</v>
      </c>
      <c r="H20" s="200">
        <v>53</v>
      </c>
      <c r="I20" s="198">
        <v>46</v>
      </c>
      <c r="J20" s="200">
        <v>52</v>
      </c>
    </row>
    <row r="22" spans="1:10">
      <c r="B22" s="357" t="s">
        <v>126</v>
      </c>
      <c r="C22" s="356"/>
    </row>
  </sheetData>
  <mergeCells count="10">
    <mergeCell ref="C4:D4"/>
    <mergeCell ref="E4:F4"/>
    <mergeCell ref="G4:J4"/>
    <mergeCell ref="G5:H5"/>
    <mergeCell ref="I5:J5"/>
    <mergeCell ref="A6:A18"/>
    <mergeCell ref="B22:C22"/>
    <mergeCell ref="C6:D6"/>
    <mergeCell ref="E6:F6"/>
    <mergeCell ref="G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N29"/>
  <sheetViews>
    <sheetView zoomScaleNormal="100" workbookViewId="0">
      <selection activeCell="A2" sqref="A2:XFD3"/>
    </sheetView>
  </sheetViews>
  <sheetFormatPr baseColWidth="10" defaultRowHeight="12.75"/>
  <cols>
    <col min="1" max="1" width="3.5703125" style="86" customWidth="1"/>
    <col min="2" max="2" width="10.5703125" style="87" customWidth="1"/>
    <col min="3" max="4" width="11.42578125" style="87"/>
    <col min="5" max="7" width="11.42578125" style="86"/>
    <col min="8" max="8" width="7.5703125" style="86" customWidth="1"/>
    <col min="9" max="246" width="11.42578125" style="86"/>
    <col min="247" max="247" width="9.140625" style="86" customWidth="1"/>
    <col min="248" max="248" width="9.85546875" style="86" customWidth="1"/>
    <col min="249" max="249" width="10.5703125" style="86" customWidth="1"/>
    <col min="250" max="502" width="11.42578125" style="86"/>
    <col min="503" max="503" width="9.140625" style="86" customWidth="1"/>
    <col min="504" max="504" width="9.85546875" style="86" customWidth="1"/>
    <col min="505" max="505" width="10.5703125" style="86" customWidth="1"/>
    <col min="506" max="758" width="11.42578125" style="86"/>
    <col min="759" max="759" width="9.140625" style="86" customWidth="1"/>
    <col min="760" max="760" width="9.85546875" style="86" customWidth="1"/>
    <col min="761" max="761" width="10.5703125" style="86" customWidth="1"/>
    <col min="762" max="1014" width="11.42578125" style="86"/>
    <col min="1015" max="1015" width="9.140625" style="86" customWidth="1"/>
    <col min="1016" max="1016" width="9.85546875" style="86" customWidth="1"/>
    <col min="1017" max="1017" width="10.5703125" style="86" customWidth="1"/>
    <col min="1018" max="1270" width="11.42578125" style="86"/>
    <col min="1271" max="1271" width="9.140625" style="86" customWidth="1"/>
    <col min="1272" max="1272" width="9.85546875" style="86" customWidth="1"/>
    <col min="1273" max="1273" width="10.5703125" style="86" customWidth="1"/>
    <col min="1274" max="1526" width="11.42578125" style="86"/>
    <col min="1527" max="1527" width="9.140625" style="86" customWidth="1"/>
    <col min="1528" max="1528" width="9.85546875" style="86" customWidth="1"/>
    <col min="1529" max="1529" width="10.5703125" style="86" customWidth="1"/>
    <col min="1530" max="1782" width="11.42578125" style="86"/>
    <col min="1783" max="1783" width="9.140625" style="86" customWidth="1"/>
    <col min="1784" max="1784" width="9.85546875" style="86" customWidth="1"/>
    <col min="1785" max="1785" width="10.5703125" style="86" customWidth="1"/>
    <col min="1786" max="2038" width="11.42578125" style="86"/>
    <col min="2039" max="2039" width="9.140625" style="86" customWidth="1"/>
    <col min="2040" max="2040" width="9.85546875" style="86" customWidth="1"/>
    <col min="2041" max="2041" width="10.5703125" style="86" customWidth="1"/>
    <col min="2042" max="2294" width="11.42578125" style="86"/>
    <col min="2295" max="2295" width="9.140625" style="86" customWidth="1"/>
    <col min="2296" max="2296" width="9.85546875" style="86" customWidth="1"/>
    <col min="2297" max="2297" width="10.5703125" style="86" customWidth="1"/>
    <col min="2298" max="2550" width="11.42578125" style="86"/>
    <col min="2551" max="2551" width="9.140625" style="86" customWidth="1"/>
    <col min="2552" max="2552" width="9.85546875" style="86" customWidth="1"/>
    <col min="2553" max="2553" width="10.5703125" style="86" customWidth="1"/>
    <col min="2554" max="2806" width="11.42578125" style="86"/>
    <col min="2807" max="2807" width="9.140625" style="86" customWidth="1"/>
    <col min="2808" max="2808" width="9.85546875" style="86" customWidth="1"/>
    <col min="2809" max="2809" width="10.5703125" style="86" customWidth="1"/>
    <col min="2810" max="3062" width="11.42578125" style="86"/>
    <col min="3063" max="3063" width="9.140625" style="86" customWidth="1"/>
    <col min="3064" max="3064" width="9.85546875" style="86" customWidth="1"/>
    <col min="3065" max="3065" width="10.5703125" style="86" customWidth="1"/>
    <col min="3066" max="3318" width="11.42578125" style="86"/>
    <col min="3319" max="3319" width="9.140625" style="86" customWidth="1"/>
    <col min="3320" max="3320" width="9.85546875" style="86" customWidth="1"/>
    <col min="3321" max="3321" width="10.5703125" style="86" customWidth="1"/>
    <col min="3322" max="3574" width="11.42578125" style="86"/>
    <col min="3575" max="3575" width="9.140625" style="86" customWidth="1"/>
    <col min="3576" max="3576" width="9.85546875" style="86" customWidth="1"/>
    <col min="3577" max="3577" width="10.5703125" style="86" customWidth="1"/>
    <col min="3578" max="3830" width="11.42578125" style="86"/>
    <col min="3831" max="3831" width="9.140625" style="86" customWidth="1"/>
    <col min="3832" max="3832" width="9.85546875" style="86" customWidth="1"/>
    <col min="3833" max="3833" width="10.5703125" style="86" customWidth="1"/>
    <col min="3834" max="4086" width="11.42578125" style="86"/>
    <col min="4087" max="4087" width="9.140625" style="86" customWidth="1"/>
    <col min="4088" max="4088" width="9.85546875" style="86" customWidth="1"/>
    <col min="4089" max="4089" width="10.5703125" style="86" customWidth="1"/>
    <col min="4090" max="4342" width="11.42578125" style="86"/>
    <col min="4343" max="4343" width="9.140625" style="86" customWidth="1"/>
    <col min="4344" max="4344" width="9.85546875" style="86" customWidth="1"/>
    <col min="4345" max="4345" width="10.5703125" style="86" customWidth="1"/>
    <col min="4346" max="4598" width="11.42578125" style="86"/>
    <col min="4599" max="4599" width="9.140625" style="86" customWidth="1"/>
    <col min="4600" max="4600" width="9.85546875" style="86" customWidth="1"/>
    <col min="4601" max="4601" width="10.5703125" style="86" customWidth="1"/>
    <col min="4602" max="4854" width="11.42578125" style="86"/>
    <col min="4855" max="4855" width="9.140625" style="86" customWidth="1"/>
    <col min="4856" max="4856" width="9.85546875" style="86" customWidth="1"/>
    <col min="4857" max="4857" width="10.5703125" style="86" customWidth="1"/>
    <col min="4858" max="5110" width="11.42578125" style="86"/>
    <col min="5111" max="5111" width="9.140625" style="86" customWidth="1"/>
    <col min="5112" max="5112" width="9.85546875" style="86" customWidth="1"/>
    <col min="5113" max="5113" width="10.5703125" style="86" customWidth="1"/>
    <col min="5114" max="5366" width="11.42578125" style="86"/>
    <col min="5367" max="5367" width="9.140625" style="86" customWidth="1"/>
    <col min="5368" max="5368" width="9.85546875" style="86" customWidth="1"/>
    <col min="5369" max="5369" width="10.5703125" style="86" customWidth="1"/>
    <col min="5370" max="5622" width="11.42578125" style="86"/>
    <col min="5623" max="5623" width="9.140625" style="86" customWidth="1"/>
    <col min="5624" max="5624" width="9.85546875" style="86" customWidth="1"/>
    <col min="5625" max="5625" width="10.5703125" style="86" customWidth="1"/>
    <col min="5626" max="5878" width="11.42578125" style="86"/>
    <col min="5879" max="5879" width="9.140625" style="86" customWidth="1"/>
    <col min="5880" max="5880" width="9.85546875" style="86" customWidth="1"/>
    <col min="5881" max="5881" width="10.5703125" style="86" customWidth="1"/>
    <col min="5882" max="6134" width="11.42578125" style="86"/>
    <col min="6135" max="6135" width="9.140625" style="86" customWidth="1"/>
    <col min="6136" max="6136" width="9.85546875" style="86" customWidth="1"/>
    <col min="6137" max="6137" width="10.5703125" style="86" customWidth="1"/>
    <col min="6138" max="6390" width="11.42578125" style="86"/>
    <col min="6391" max="6391" width="9.140625" style="86" customWidth="1"/>
    <col min="6392" max="6392" width="9.85546875" style="86" customWidth="1"/>
    <col min="6393" max="6393" width="10.5703125" style="86" customWidth="1"/>
    <col min="6394" max="6646" width="11.42578125" style="86"/>
    <col min="6647" max="6647" width="9.140625" style="86" customWidth="1"/>
    <col min="6648" max="6648" width="9.85546875" style="86" customWidth="1"/>
    <col min="6649" max="6649" width="10.5703125" style="86" customWidth="1"/>
    <col min="6650" max="6902" width="11.42578125" style="86"/>
    <col min="6903" max="6903" width="9.140625" style="86" customWidth="1"/>
    <col min="6904" max="6904" width="9.85546875" style="86" customWidth="1"/>
    <col min="6905" max="6905" width="10.5703125" style="86" customWidth="1"/>
    <col min="6906" max="7158" width="11.42578125" style="86"/>
    <col min="7159" max="7159" width="9.140625" style="86" customWidth="1"/>
    <col min="7160" max="7160" width="9.85546875" style="86" customWidth="1"/>
    <col min="7161" max="7161" width="10.5703125" style="86" customWidth="1"/>
    <col min="7162" max="7414" width="11.42578125" style="86"/>
    <col min="7415" max="7415" width="9.140625" style="86" customWidth="1"/>
    <col min="7416" max="7416" width="9.85546875" style="86" customWidth="1"/>
    <col min="7417" max="7417" width="10.5703125" style="86" customWidth="1"/>
    <col min="7418" max="7670" width="11.42578125" style="86"/>
    <col min="7671" max="7671" width="9.140625" style="86" customWidth="1"/>
    <col min="7672" max="7672" width="9.85546875" style="86" customWidth="1"/>
    <col min="7673" max="7673" width="10.5703125" style="86" customWidth="1"/>
    <col min="7674" max="7926" width="11.42578125" style="86"/>
    <col min="7927" max="7927" width="9.140625" style="86" customWidth="1"/>
    <col min="7928" max="7928" width="9.85546875" style="86" customWidth="1"/>
    <col min="7929" max="7929" width="10.5703125" style="86" customWidth="1"/>
    <col min="7930" max="8182" width="11.42578125" style="86"/>
    <col min="8183" max="8183" width="9.140625" style="86" customWidth="1"/>
    <col min="8184" max="8184" width="9.85546875" style="86" customWidth="1"/>
    <col min="8185" max="8185" width="10.5703125" style="86" customWidth="1"/>
    <col min="8186" max="8438" width="11.42578125" style="86"/>
    <col min="8439" max="8439" width="9.140625" style="86" customWidth="1"/>
    <col min="8440" max="8440" width="9.85546875" style="86" customWidth="1"/>
    <col min="8441" max="8441" width="10.5703125" style="86" customWidth="1"/>
    <col min="8442" max="8694" width="11.42578125" style="86"/>
    <col min="8695" max="8695" width="9.140625" style="86" customWidth="1"/>
    <col min="8696" max="8696" width="9.85546875" style="86" customWidth="1"/>
    <col min="8697" max="8697" width="10.5703125" style="86" customWidth="1"/>
    <col min="8698" max="8950" width="11.42578125" style="86"/>
    <col min="8951" max="8951" width="9.140625" style="86" customWidth="1"/>
    <col min="8952" max="8952" width="9.85546875" style="86" customWidth="1"/>
    <col min="8953" max="8953" width="10.5703125" style="86" customWidth="1"/>
    <col min="8954" max="9206" width="11.42578125" style="86"/>
    <col min="9207" max="9207" width="9.140625" style="86" customWidth="1"/>
    <col min="9208" max="9208" width="9.85546875" style="86" customWidth="1"/>
    <col min="9209" max="9209" width="10.5703125" style="86" customWidth="1"/>
    <col min="9210" max="9462" width="11.42578125" style="86"/>
    <col min="9463" max="9463" width="9.140625" style="86" customWidth="1"/>
    <col min="9464" max="9464" width="9.85546875" style="86" customWidth="1"/>
    <col min="9465" max="9465" width="10.5703125" style="86" customWidth="1"/>
    <col min="9466" max="9718" width="11.42578125" style="86"/>
    <col min="9719" max="9719" width="9.140625" style="86" customWidth="1"/>
    <col min="9720" max="9720" width="9.85546875" style="86" customWidth="1"/>
    <col min="9721" max="9721" width="10.5703125" style="86" customWidth="1"/>
    <col min="9722" max="9974" width="11.42578125" style="86"/>
    <col min="9975" max="9975" width="9.140625" style="86" customWidth="1"/>
    <col min="9976" max="9976" width="9.85546875" style="86" customWidth="1"/>
    <col min="9977" max="9977" width="10.5703125" style="86" customWidth="1"/>
    <col min="9978" max="10230" width="11.42578125" style="86"/>
    <col min="10231" max="10231" width="9.140625" style="86" customWidth="1"/>
    <col min="10232" max="10232" width="9.85546875" style="86" customWidth="1"/>
    <col min="10233" max="10233" width="10.5703125" style="86" customWidth="1"/>
    <col min="10234" max="10486" width="11.42578125" style="86"/>
    <col min="10487" max="10487" width="9.140625" style="86" customWidth="1"/>
    <col min="10488" max="10488" width="9.85546875" style="86" customWidth="1"/>
    <col min="10489" max="10489" width="10.5703125" style="86" customWidth="1"/>
    <col min="10490" max="10742" width="11.42578125" style="86"/>
    <col min="10743" max="10743" width="9.140625" style="86" customWidth="1"/>
    <col min="10744" max="10744" width="9.85546875" style="86" customWidth="1"/>
    <col min="10745" max="10745" width="10.5703125" style="86" customWidth="1"/>
    <col min="10746" max="10998" width="11.42578125" style="86"/>
    <col min="10999" max="10999" width="9.140625" style="86" customWidth="1"/>
    <col min="11000" max="11000" width="9.85546875" style="86" customWidth="1"/>
    <col min="11001" max="11001" width="10.5703125" style="86" customWidth="1"/>
    <col min="11002" max="11254" width="11.42578125" style="86"/>
    <col min="11255" max="11255" width="9.140625" style="86" customWidth="1"/>
    <col min="11256" max="11256" width="9.85546875" style="86" customWidth="1"/>
    <col min="11257" max="11257" width="10.5703125" style="86" customWidth="1"/>
    <col min="11258" max="11510" width="11.42578125" style="86"/>
    <col min="11511" max="11511" width="9.140625" style="86" customWidth="1"/>
    <col min="11512" max="11512" width="9.85546875" style="86" customWidth="1"/>
    <col min="11513" max="11513" width="10.5703125" style="86" customWidth="1"/>
    <col min="11514" max="11766" width="11.42578125" style="86"/>
    <col min="11767" max="11767" width="9.140625" style="86" customWidth="1"/>
    <col min="11768" max="11768" width="9.85546875" style="86" customWidth="1"/>
    <col min="11769" max="11769" width="10.5703125" style="86" customWidth="1"/>
    <col min="11770" max="12022" width="11.42578125" style="86"/>
    <col min="12023" max="12023" width="9.140625" style="86" customWidth="1"/>
    <col min="12024" max="12024" width="9.85546875" style="86" customWidth="1"/>
    <col min="12025" max="12025" width="10.5703125" style="86" customWidth="1"/>
    <col min="12026" max="12278" width="11.42578125" style="86"/>
    <col min="12279" max="12279" width="9.140625" style="86" customWidth="1"/>
    <col min="12280" max="12280" width="9.85546875" style="86" customWidth="1"/>
    <col min="12281" max="12281" width="10.5703125" style="86" customWidth="1"/>
    <col min="12282" max="12534" width="11.42578125" style="86"/>
    <col min="12535" max="12535" width="9.140625" style="86" customWidth="1"/>
    <col min="12536" max="12536" width="9.85546875" style="86" customWidth="1"/>
    <col min="12537" max="12537" width="10.5703125" style="86" customWidth="1"/>
    <col min="12538" max="12790" width="11.42578125" style="86"/>
    <col min="12791" max="12791" width="9.140625" style="86" customWidth="1"/>
    <col min="12792" max="12792" width="9.85546875" style="86" customWidth="1"/>
    <col min="12793" max="12793" width="10.5703125" style="86" customWidth="1"/>
    <col min="12794" max="13046" width="11.42578125" style="86"/>
    <col min="13047" max="13047" width="9.140625" style="86" customWidth="1"/>
    <col min="13048" max="13048" width="9.85546875" style="86" customWidth="1"/>
    <col min="13049" max="13049" width="10.5703125" style="86" customWidth="1"/>
    <col min="13050" max="13302" width="11.42578125" style="86"/>
    <col min="13303" max="13303" width="9.140625" style="86" customWidth="1"/>
    <col min="13304" max="13304" width="9.85546875" style="86" customWidth="1"/>
    <col min="13305" max="13305" width="10.5703125" style="86" customWidth="1"/>
    <col min="13306" max="13558" width="11.42578125" style="86"/>
    <col min="13559" max="13559" width="9.140625" style="86" customWidth="1"/>
    <col min="13560" max="13560" width="9.85546875" style="86" customWidth="1"/>
    <col min="13561" max="13561" width="10.5703125" style="86" customWidth="1"/>
    <col min="13562" max="13814" width="11.42578125" style="86"/>
    <col min="13815" max="13815" width="9.140625" style="86" customWidth="1"/>
    <col min="13816" max="13816" width="9.85546875" style="86" customWidth="1"/>
    <col min="13817" max="13817" width="10.5703125" style="86" customWidth="1"/>
    <col min="13818" max="14070" width="11.42578125" style="86"/>
    <col min="14071" max="14071" width="9.140625" style="86" customWidth="1"/>
    <col min="14072" max="14072" width="9.85546875" style="86" customWidth="1"/>
    <col min="14073" max="14073" width="10.5703125" style="86" customWidth="1"/>
    <col min="14074" max="14326" width="11.42578125" style="86"/>
    <col min="14327" max="14327" width="9.140625" style="86" customWidth="1"/>
    <col min="14328" max="14328" width="9.85546875" style="86" customWidth="1"/>
    <col min="14329" max="14329" width="10.5703125" style="86" customWidth="1"/>
    <col min="14330" max="14582" width="11.42578125" style="86"/>
    <col min="14583" max="14583" width="9.140625" style="86" customWidth="1"/>
    <col min="14584" max="14584" width="9.85546875" style="86" customWidth="1"/>
    <col min="14585" max="14585" width="10.5703125" style="86" customWidth="1"/>
    <col min="14586" max="14838" width="11.42578125" style="86"/>
    <col min="14839" max="14839" width="9.140625" style="86" customWidth="1"/>
    <col min="14840" max="14840" width="9.85546875" style="86" customWidth="1"/>
    <col min="14841" max="14841" width="10.5703125" style="86" customWidth="1"/>
    <col min="14842" max="15094" width="11.42578125" style="86"/>
    <col min="15095" max="15095" width="9.140625" style="86" customWidth="1"/>
    <col min="15096" max="15096" width="9.85546875" style="86" customWidth="1"/>
    <col min="15097" max="15097" width="10.5703125" style="86" customWidth="1"/>
    <col min="15098" max="15350" width="11.42578125" style="86"/>
    <col min="15351" max="15351" width="9.140625" style="86" customWidth="1"/>
    <col min="15352" max="15352" width="9.85546875" style="86" customWidth="1"/>
    <col min="15353" max="15353" width="10.5703125" style="86" customWidth="1"/>
    <col min="15354" max="15606" width="11.42578125" style="86"/>
    <col min="15607" max="15607" width="9.140625" style="86" customWidth="1"/>
    <col min="15608" max="15608" width="9.85546875" style="86" customWidth="1"/>
    <col min="15609" max="15609" width="10.5703125" style="86" customWidth="1"/>
    <col min="15610" max="15862" width="11.42578125" style="86"/>
    <col min="15863" max="15863" width="9.140625" style="86" customWidth="1"/>
    <col min="15864" max="15864" width="9.85546875" style="86" customWidth="1"/>
    <col min="15865" max="15865" width="10.5703125" style="86" customWidth="1"/>
    <col min="15866" max="16118" width="11.42578125" style="86"/>
    <col min="16119" max="16119" width="9.140625" style="86" customWidth="1"/>
    <col min="16120" max="16120" width="9.85546875" style="86" customWidth="1"/>
    <col min="16121" max="16121" width="10.5703125" style="86" customWidth="1"/>
    <col min="16122" max="16384" width="11.42578125" style="86"/>
  </cols>
  <sheetData>
    <row r="1" spans="2:14" ht="23.25">
      <c r="B1" s="127" t="s">
        <v>226</v>
      </c>
      <c r="C1" s="127"/>
      <c r="D1" s="127"/>
      <c r="E1" s="127"/>
      <c r="F1" s="127"/>
      <c r="G1" s="127"/>
      <c r="H1" s="44"/>
      <c r="I1" s="127" t="s">
        <v>227</v>
      </c>
      <c r="J1" s="127"/>
      <c r="K1" s="127"/>
      <c r="L1" s="127"/>
      <c r="M1" s="127"/>
      <c r="N1" s="127"/>
    </row>
    <row r="2" spans="2:14" ht="13.5" customHeight="1">
      <c r="B2" s="127"/>
      <c r="C2" s="127"/>
      <c r="D2" s="127"/>
      <c r="E2" s="127"/>
      <c r="F2" s="127"/>
      <c r="G2" s="127"/>
      <c r="H2" s="44"/>
      <c r="I2" s="127"/>
      <c r="J2" s="127"/>
      <c r="K2" s="127"/>
      <c r="L2" s="127"/>
      <c r="M2" s="127"/>
      <c r="N2" s="127"/>
    </row>
    <row r="3" spans="2:14" ht="13.5" customHeight="1">
      <c r="B3" s="94"/>
      <c r="C3" s="94"/>
      <c r="D3" s="94"/>
      <c r="E3" s="94"/>
      <c r="F3" s="44"/>
      <c r="G3" s="44"/>
      <c r="H3" s="44"/>
      <c r="I3" s="44"/>
      <c r="J3" s="44"/>
      <c r="K3" s="44"/>
      <c r="L3" s="44"/>
      <c r="M3" s="44"/>
      <c r="N3" s="44"/>
    </row>
    <row r="4" spans="2:14" ht="18.75">
      <c r="B4" s="38" t="s">
        <v>54</v>
      </c>
      <c r="C4" s="43"/>
      <c r="D4" s="43"/>
      <c r="E4" s="43"/>
      <c r="F4" s="37"/>
      <c r="G4" s="37"/>
      <c r="H4" s="44"/>
      <c r="I4" s="38" t="s">
        <v>54</v>
      </c>
      <c r="J4" s="43"/>
      <c r="K4" s="43"/>
      <c r="L4" s="43"/>
      <c r="M4" s="37"/>
      <c r="N4" s="37"/>
    </row>
    <row r="5" spans="2:14" ht="18">
      <c r="B5" s="354" t="s">
        <v>56</v>
      </c>
      <c r="C5" s="354"/>
      <c r="D5" s="376"/>
      <c r="E5" s="353" t="s">
        <v>57</v>
      </c>
      <c r="F5" s="354"/>
      <c r="G5" s="354"/>
      <c r="H5" s="44"/>
      <c r="I5" s="354" t="s">
        <v>56</v>
      </c>
      <c r="J5" s="354"/>
      <c r="K5" s="376"/>
      <c r="L5" s="353" t="s">
        <v>57</v>
      </c>
      <c r="M5" s="354"/>
      <c r="N5" s="354"/>
    </row>
    <row r="6" spans="2:14" ht="33">
      <c r="B6" s="251" t="s">
        <v>0</v>
      </c>
      <c r="C6" s="251" t="s">
        <v>58</v>
      </c>
      <c r="D6" s="251" t="s">
        <v>221</v>
      </c>
      <c r="E6" s="252" t="s">
        <v>222</v>
      </c>
      <c r="F6" s="251" t="s">
        <v>223</v>
      </c>
      <c r="G6" s="251" t="s">
        <v>224</v>
      </c>
      <c r="H6" s="44"/>
      <c r="I6" s="251" t="s">
        <v>0</v>
      </c>
      <c r="J6" s="251" t="s">
        <v>58</v>
      </c>
      <c r="K6" s="253" t="s">
        <v>221</v>
      </c>
      <c r="L6" s="252" t="s">
        <v>222</v>
      </c>
      <c r="M6" s="251" t="s">
        <v>223</v>
      </c>
      <c r="N6" s="251" t="s">
        <v>224</v>
      </c>
    </row>
    <row r="7" spans="2:14" s="258" customFormat="1" ht="25.5" customHeight="1">
      <c r="B7" s="256">
        <v>70</v>
      </c>
      <c r="C7" s="256">
        <v>63</v>
      </c>
      <c r="D7" s="256">
        <f t="shared" ref="D7" si="0">B7-C7</f>
        <v>7</v>
      </c>
      <c r="E7" s="260">
        <v>29</v>
      </c>
      <c r="F7" s="256">
        <f>0.52*E7</f>
        <v>15.08</v>
      </c>
      <c r="G7" s="256">
        <f>E7-F7</f>
        <v>13.92</v>
      </c>
      <c r="H7" s="257"/>
      <c r="I7" s="258">
        <v>55</v>
      </c>
      <c r="J7" s="258">
        <v>43</v>
      </c>
      <c r="K7" s="258">
        <v>12</v>
      </c>
      <c r="L7" s="259">
        <v>45</v>
      </c>
      <c r="M7" s="258">
        <v>23</v>
      </c>
      <c r="N7" s="258">
        <v>22</v>
      </c>
    </row>
    <row r="8" spans="2:14" ht="16.5">
      <c r="B8" s="90"/>
      <c r="C8" s="90"/>
      <c r="D8" s="90"/>
      <c r="E8" s="90"/>
      <c r="F8" s="90"/>
      <c r="G8" s="90"/>
      <c r="H8" s="44"/>
      <c r="I8" s="254"/>
      <c r="J8" s="254"/>
      <c r="K8" s="254"/>
      <c r="L8" s="254"/>
      <c r="M8" s="254"/>
      <c r="N8" s="254"/>
    </row>
    <row r="9" spans="2:14" ht="16.5">
      <c r="B9" s="45" t="s">
        <v>225</v>
      </c>
      <c r="C9" s="94"/>
      <c r="D9" s="94"/>
      <c r="E9" s="94"/>
      <c r="F9" s="44"/>
      <c r="G9" s="44"/>
      <c r="H9" s="44"/>
      <c r="I9" s="45" t="s">
        <v>225</v>
      </c>
      <c r="J9" s="255"/>
      <c r="K9" s="255"/>
      <c r="L9" s="43"/>
      <c r="M9" s="37"/>
      <c r="N9" s="37"/>
    </row>
    <row r="10" spans="2:14" ht="16.5">
      <c r="B10" s="48"/>
      <c r="C10" s="48"/>
      <c r="D10" s="90"/>
      <c r="E10" s="48"/>
      <c r="F10" s="48"/>
      <c r="G10" s="48"/>
      <c r="H10" s="44"/>
      <c r="I10" s="44"/>
      <c r="J10" s="44"/>
      <c r="K10" s="44"/>
      <c r="L10" s="44"/>
      <c r="M10" s="44"/>
      <c r="N10" s="44"/>
    </row>
    <row r="11" spans="2:14" ht="16.5">
      <c r="B11" s="92"/>
      <c r="C11" s="93"/>
      <c r="D11" s="92"/>
      <c r="E11" s="92"/>
      <c r="F11" s="92"/>
    </row>
    <row r="12" spans="2:14" ht="16.5">
      <c r="B12" s="92"/>
      <c r="C12" s="93"/>
      <c r="D12" s="92"/>
      <c r="E12" s="92"/>
      <c r="F12" s="92"/>
    </row>
    <row r="13" spans="2:14" ht="16.5">
      <c r="B13" s="92"/>
      <c r="C13" s="92"/>
      <c r="D13" s="92"/>
      <c r="E13" s="92"/>
      <c r="F13" s="92"/>
    </row>
    <row r="14" spans="2:14" ht="16.5">
      <c r="B14" s="92"/>
      <c r="C14" s="92"/>
      <c r="D14" s="92"/>
      <c r="E14" s="92"/>
      <c r="F14" s="92"/>
    </row>
    <row r="15" spans="2:14" ht="16.5">
      <c r="B15" s="88"/>
      <c r="C15" s="88"/>
      <c r="D15" s="88"/>
      <c r="E15" s="89"/>
      <c r="F15" s="89"/>
    </row>
    <row r="16" spans="2:14" ht="16.5">
      <c r="B16" s="88"/>
      <c r="C16" s="88"/>
      <c r="D16" s="88"/>
      <c r="E16" s="89"/>
      <c r="F16" s="89"/>
    </row>
    <row r="17" spans="2:6" ht="16.5">
      <c r="B17" s="88"/>
      <c r="C17" s="88"/>
      <c r="D17" s="88"/>
      <c r="E17" s="89"/>
      <c r="F17" s="89"/>
    </row>
    <row r="18" spans="2:6" ht="16.5">
      <c r="B18" s="88"/>
      <c r="C18" s="88"/>
      <c r="D18" s="88"/>
      <c r="E18" s="89"/>
      <c r="F18" s="89"/>
    </row>
    <row r="19" spans="2:6" ht="16.5">
      <c r="B19" s="88"/>
      <c r="C19" s="88"/>
      <c r="D19" s="88"/>
      <c r="E19" s="89"/>
      <c r="F19" s="89"/>
    </row>
    <row r="20" spans="2:6" ht="16.5">
      <c r="B20" s="88"/>
      <c r="C20" s="88"/>
      <c r="D20" s="88"/>
      <c r="E20" s="89"/>
      <c r="F20" s="89"/>
    </row>
    <row r="21" spans="2:6" ht="16.5">
      <c r="B21" s="88"/>
      <c r="C21" s="88"/>
      <c r="D21" s="88"/>
      <c r="E21" s="89"/>
      <c r="F21" s="89"/>
    </row>
    <row r="22" spans="2:6" ht="16.5">
      <c r="B22" s="88"/>
      <c r="C22" s="88"/>
      <c r="D22" s="88"/>
      <c r="E22" s="89"/>
      <c r="F22" s="89"/>
    </row>
    <row r="23" spans="2:6" ht="16.5">
      <c r="B23" s="88"/>
      <c r="C23" s="88"/>
      <c r="D23" s="88"/>
      <c r="E23" s="89"/>
      <c r="F23" s="89"/>
    </row>
    <row r="24" spans="2:6" ht="16.5">
      <c r="B24" s="88"/>
      <c r="C24" s="88"/>
      <c r="D24" s="88"/>
      <c r="E24" s="89"/>
      <c r="F24" s="89"/>
    </row>
    <row r="25" spans="2:6" ht="16.5">
      <c r="B25" s="88"/>
      <c r="C25" s="88"/>
      <c r="D25" s="88"/>
      <c r="E25" s="89"/>
      <c r="F25" s="89"/>
    </row>
    <row r="26" spans="2:6" ht="16.5">
      <c r="B26" s="88"/>
      <c r="C26" s="88"/>
      <c r="D26" s="88"/>
      <c r="E26" s="89"/>
      <c r="F26" s="89"/>
    </row>
    <row r="27" spans="2:6" ht="16.5">
      <c r="B27" s="88"/>
      <c r="C27" s="88"/>
      <c r="D27" s="88"/>
      <c r="E27" s="89"/>
      <c r="F27" s="89"/>
    </row>
    <row r="28" spans="2:6" ht="16.5">
      <c r="B28" s="88"/>
      <c r="C28" s="88"/>
      <c r="D28" s="88"/>
      <c r="E28" s="89"/>
      <c r="F28" s="89"/>
    </row>
    <row r="29" spans="2:6" ht="16.5">
      <c r="B29" s="88"/>
      <c r="C29" s="88"/>
      <c r="D29" s="88"/>
      <c r="E29" s="89"/>
      <c r="F29" s="89"/>
    </row>
  </sheetData>
  <mergeCells count="4">
    <mergeCell ref="B5:D5"/>
    <mergeCell ref="E5:G5"/>
    <mergeCell ref="I5:K5"/>
    <mergeCell ref="L5:N5"/>
  </mergeCells>
  <pageMargins left="0.25" right="0.25" top="0.75" bottom="0.75" header="0.3" footer="0.3"/>
  <pageSetup paperSize="9" orientation="landscape" r:id="rId1"/>
  <headerFooter alignWithMargins="0">
    <oddFooter>&amp;L&amp;11www.Tarifvertrag.de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2"/>
  <sheetViews>
    <sheetView zoomScaleNormal="100" workbookViewId="0">
      <pane ySplit="1" topLeftCell="A2" activePane="bottomLeft" state="frozen"/>
      <selection pane="bottomLeft" activeCell="A2" sqref="A2:XFD3"/>
    </sheetView>
  </sheetViews>
  <sheetFormatPr baseColWidth="10" defaultColWidth="11.42578125" defaultRowHeight="12.75"/>
  <cols>
    <col min="1" max="1" width="4.5703125" style="44" customWidth="1"/>
    <col min="2" max="2" width="26.42578125" style="44" customWidth="1"/>
    <col min="3" max="10" width="5.5703125" style="44" customWidth="1"/>
    <col min="11" max="16384" width="11.42578125" style="44"/>
  </cols>
  <sheetData>
    <row r="1" spans="1:11" ht="30.2" customHeight="1">
      <c r="B1" s="127" t="s">
        <v>127</v>
      </c>
      <c r="F1" s="64"/>
      <c r="G1" s="64"/>
      <c r="H1" s="79"/>
      <c r="I1" s="79"/>
      <c r="J1" s="79"/>
    </row>
    <row r="2" spans="1:11" ht="13.5" customHeight="1">
      <c r="B2" s="127"/>
      <c r="F2" s="64"/>
      <c r="G2" s="64"/>
      <c r="H2" s="79"/>
      <c r="I2" s="79"/>
      <c r="J2" s="79"/>
    </row>
    <row r="3" spans="1:11" ht="13.5" customHeight="1"/>
    <row r="4" spans="1:11" ht="67.5" customHeight="1">
      <c r="A4" s="65"/>
      <c r="B4" s="66"/>
      <c r="C4" s="366" t="s">
        <v>110</v>
      </c>
      <c r="D4" s="367"/>
      <c r="E4" s="366" t="s">
        <v>113</v>
      </c>
      <c r="F4" s="367"/>
      <c r="G4" s="366" t="s">
        <v>117</v>
      </c>
      <c r="H4" s="367"/>
      <c r="I4" s="367"/>
      <c r="J4" s="367"/>
    </row>
    <row r="5" spans="1:11" ht="42" customHeight="1">
      <c r="A5" s="65"/>
      <c r="B5" s="139"/>
      <c r="C5" s="192" t="s">
        <v>1</v>
      </c>
      <c r="D5" s="193" t="s">
        <v>2</v>
      </c>
      <c r="E5" s="192" t="s">
        <v>1</v>
      </c>
      <c r="F5" s="193" t="s">
        <v>2</v>
      </c>
      <c r="G5" s="373" t="s">
        <v>1</v>
      </c>
      <c r="H5" s="374"/>
      <c r="I5" s="375" t="s">
        <v>2</v>
      </c>
      <c r="J5" s="375"/>
    </row>
    <row r="6" spans="1:11" ht="5.25" customHeight="1">
      <c r="A6" s="371" t="s">
        <v>40</v>
      </c>
      <c r="B6" s="84"/>
      <c r="C6" s="377"/>
      <c r="D6" s="378"/>
      <c r="E6" s="377"/>
      <c r="F6" s="378"/>
      <c r="G6" s="377"/>
      <c r="H6" s="378"/>
      <c r="I6" s="378"/>
      <c r="J6" s="378"/>
    </row>
    <row r="7" spans="1:11" s="91" customFormat="1" ht="33" customHeight="1">
      <c r="A7" s="372"/>
      <c r="B7" s="182" t="s">
        <v>8</v>
      </c>
      <c r="C7" s="215">
        <v>56.4</v>
      </c>
      <c r="D7" s="216">
        <v>19.899999999999999</v>
      </c>
      <c r="E7" s="215">
        <v>2.6</v>
      </c>
      <c r="F7" s="216">
        <v>8.1999999999999993</v>
      </c>
      <c r="G7" s="208">
        <v>41</v>
      </c>
      <c r="H7" s="209" t="s">
        <v>129</v>
      </c>
      <c r="I7" s="210">
        <v>71.900000000000006</v>
      </c>
      <c r="J7" s="211" t="s">
        <v>130</v>
      </c>
    </row>
    <row r="8" spans="1:11" ht="33" customHeight="1">
      <c r="A8" s="372"/>
      <c r="B8" s="71" t="s">
        <v>99</v>
      </c>
      <c r="C8" s="217">
        <v>84.1</v>
      </c>
      <c r="D8" s="218">
        <v>76.5</v>
      </c>
      <c r="E8" s="217">
        <v>12.7</v>
      </c>
      <c r="F8" s="218">
        <v>17.8</v>
      </c>
      <c r="G8" s="72">
        <v>3.2</v>
      </c>
      <c r="H8" s="206" t="s">
        <v>131</v>
      </c>
      <c r="I8" s="73">
        <v>5.8</v>
      </c>
      <c r="J8" s="206" t="s">
        <v>132</v>
      </c>
    </row>
    <row r="9" spans="1:11" ht="33" customHeight="1">
      <c r="A9" s="372"/>
      <c r="B9" s="68" t="s">
        <v>124</v>
      </c>
      <c r="C9" s="219">
        <v>69.599999999999994</v>
      </c>
      <c r="D9" s="220">
        <v>41.8</v>
      </c>
      <c r="E9" s="219">
        <v>9</v>
      </c>
      <c r="F9" s="220">
        <v>14.3</v>
      </c>
      <c r="G9" s="74">
        <v>21.4</v>
      </c>
      <c r="H9" s="207" t="s">
        <v>133</v>
      </c>
      <c r="I9" s="75">
        <v>43.9</v>
      </c>
      <c r="J9" s="207" t="s">
        <v>134</v>
      </c>
    </row>
    <row r="10" spans="1:11" ht="33" customHeight="1">
      <c r="A10" s="372"/>
      <c r="B10" s="71" t="s">
        <v>101</v>
      </c>
      <c r="C10" s="217">
        <v>63.9</v>
      </c>
      <c r="D10" s="218">
        <v>29.1</v>
      </c>
      <c r="E10" s="217">
        <v>9.3000000000000007</v>
      </c>
      <c r="F10" s="218">
        <v>14</v>
      </c>
      <c r="G10" s="72">
        <v>26.8</v>
      </c>
      <c r="H10" s="206" t="s">
        <v>135</v>
      </c>
      <c r="I10" s="73">
        <v>56.9</v>
      </c>
      <c r="J10" s="206" t="s">
        <v>136</v>
      </c>
    </row>
    <row r="11" spans="1:11" ht="33" customHeight="1">
      <c r="A11" s="372"/>
      <c r="B11" s="68" t="s">
        <v>102</v>
      </c>
      <c r="C11" s="219">
        <v>68.7</v>
      </c>
      <c r="D11" s="220">
        <v>31.4</v>
      </c>
      <c r="E11" s="219">
        <v>7.7</v>
      </c>
      <c r="F11" s="220">
        <v>14.1</v>
      </c>
      <c r="G11" s="74">
        <v>23.5</v>
      </c>
      <c r="H11" s="207" t="s">
        <v>137</v>
      </c>
      <c r="I11" s="75">
        <v>54.5</v>
      </c>
      <c r="J11" s="207" t="s">
        <v>138</v>
      </c>
    </row>
    <row r="12" spans="1:11" ht="33" customHeight="1">
      <c r="A12" s="372"/>
      <c r="B12" s="71" t="s">
        <v>13</v>
      </c>
      <c r="C12" s="217">
        <v>77.599999999999994</v>
      </c>
      <c r="D12" s="218">
        <v>43</v>
      </c>
      <c r="E12" s="217">
        <v>3</v>
      </c>
      <c r="F12" s="218">
        <v>8.5</v>
      </c>
      <c r="G12" s="72">
        <v>19.399999999999999</v>
      </c>
      <c r="H12" s="206" t="s">
        <v>139</v>
      </c>
      <c r="I12" s="73">
        <v>48.6</v>
      </c>
      <c r="J12" s="206" t="s">
        <v>140</v>
      </c>
    </row>
    <row r="13" spans="1:11" ht="33" customHeight="1">
      <c r="A13" s="372"/>
      <c r="B13" s="68" t="s">
        <v>103</v>
      </c>
      <c r="C13" s="219">
        <v>66</v>
      </c>
      <c r="D13" s="220">
        <v>36.299999999999997</v>
      </c>
      <c r="E13" s="219">
        <v>4.7</v>
      </c>
      <c r="F13" s="220">
        <v>7.8</v>
      </c>
      <c r="G13" s="74">
        <v>29.3</v>
      </c>
      <c r="H13" s="207" t="s">
        <v>141</v>
      </c>
      <c r="I13" s="75">
        <v>55.9</v>
      </c>
      <c r="J13" s="207" t="s">
        <v>142</v>
      </c>
    </row>
    <row r="14" spans="1:11" ht="33" customHeight="1">
      <c r="A14" s="372"/>
      <c r="B14" s="71" t="s">
        <v>104</v>
      </c>
      <c r="C14" s="217">
        <v>57</v>
      </c>
      <c r="D14" s="218">
        <v>24.1</v>
      </c>
      <c r="E14" s="217">
        <v>17.5</v>
      </c>
      <c r="F14" s="218">
        <v>39</v>
      </c>
      <c r="G14" s="72">
        <v>25.5</v>
      </c>
      <c r="H14" s="206" t="s">
        <v>143</v>
      </c>
      <c r="I14" s="73">
        <v>36.799999999999997</v>
      </c>
      <c r="J14" s="206" t="s">
        <v>144</v>
      </c>
      <c r="K14" s="44" t="s">
        <v>40</v>
      </c>
    </row>
    <row r="15" spans="1:11" ht="33" customHeight="1">
      <c r="A15" s="372"/>
      <c r="B15" s="68" t="s">
        <v>105</v>
      </c>
      <c r="C15" s="219">
        <v>86.3</v>
      </c>
      <c r="D15" s="220">
        <v>86.7</v>
      </c>
      <c r="E15" s="219">
        <v>5.4</v>
      </c>
      <c r="F15" s="220">
        <v>0</v>
      </c>
      <c r="G15" s="74">
        <v>8.3000000000000007</v>
      </c>
      <c r="H15" s="207" t="s">
        <v>139</v>
      </c>
      <c r="I15" s="75">
        <v>13.3</v>
      </c>
      <c r="J15" s="207" t="s">
        <v>145</v>
      </c>
    </row>
    <row r="16" spans="1:11" ht="33" customHeight="1">
      <c r="A16" s="372"/>
      <c r="B16" s="71" t="s">
        <v>106</v>
      </c>
      <c r="C16" s="217">
        <v>32.200000000000003</v>
      </c>
      <c r="D16" s="218">
        <v>36.9</v>
      </c>
      <c r="E16" s="217">
        <v>6.4</v>
      </c>
      <c r="F16" s="218">
        <v>5.9</v>
      </c>
      <c r="G16" s="72">
        <v>61.5</v>
      </c>
      <c r="H16" s="206" t="s">
        <v>146</v>
      </c>
      <c r="I16" s="73">
        <v>57.2</v>
      </c>
      <c r="J16" s="206" t="s">
        <v>147</v>
      </c>
    </row>
    <row r="17" spans="1:10" ht="33" customHeight="1">
      <c r="A17" s="372"/>
      <c r="B17" s="68" t="s">
        <v>107</v>
      </c>
      <c r="C17" s="219">
        <v>60.5</v>
      </c>
      <c r="D17" s="220">
        <v>44.8</v>
      </c>
      <c r="E17" s="219">
        <v>6.5</v>
      </c>
      <c r="F17" s="220">
        <v>10.7</v>
      </c>
      <c r="G17" s="74">
        <v>33</v>
      </c>
      <c r="H17" s="207" t="s">
        <v>148</v>
      </c>
      <c r="I17" s="75">
        <v>44.5</v>
      </c>
      <c r="J17" s="207" t="s">
        <v>149</v>
      </c>
    </row>
    <row r="18" spans="1:10" ht="33" customHeight="1">
      <c r="B18" s="71" t="s">
        <v>108</v>
      </c>
      <c r="C18" s="217">
        <v>45.2</v>
      </c>
      <c r="D18" s="218">
        <v>34</v>
      </c>
      <c r="E18" s="217">
        <v>11.4</v>
      </c>
      <c r="F18" s="218">
        <v>18.3</v>
      </c>
      <c r="G18" s="72">
        <v>43.4</v>
      </c>
      <c r="H18" s="206" t="s">
        <v>150</v>
      </c>
      <c r="I18" s="73">
        <v>47.7</v>
      </c>
      <c r="J18" s="206" t="s">
        <v>151</v>
      </c>
    </row>
    <row r="19" spans="1:10" ht="33" customHeight="1">
      <c r="B19" s="68" t="s">
        <v>119</v>
      </c>
      <c r="C19" s="219">
        <v>83.6</v>
      </c>
      <c r="D19" s="220">
        <v>89.3</v>
      </c>
      <c r="E19" s="219">
        <v>11.4</v>
      </c>
      <c r="F19" s="220">
        <v>9.4</v>
      </c>
      <c r="G19" s="74">
        <v>5</v>
      </c>
      <c r="H19" s="207" t="s">
        <v>152</v>
      </c>
      <c r="I19" s="75">
        <v>1.4</v>
      </c>
      <c r="J19" s="207" t="s">
        <v>153</v>
      </c>
    </row>
    <row r="20" spans="1:10" s="91" customFormat="1" ht="33" customHeight="1">
      <c r="B20" s="195" t="s">
        <v>0</v>
      </c>
      <c r="C20" s="221">
        <v>6.1</v>
      </c>
      <c r="D20" s="222">
        <v>44.4</v>
      </c>
      <c r="E20" s="221">
        <v>7.6</v>
      </c>
      <c r="F20" s="222">
        <v>11.8</v>
      </c>
      <c r="G20" s="212">
        <v>29.3</v>
      </c>
      <c r="H20" s="213" t="s">
        <v>154</v>
      </c>
      <c r="I20" s="214">
        <v>43.8</v>
      </c>
      <c r="J20" s="213" t="s">
        <v>155</v>
      </c>
    </row>
    <row r="21" spans="1:10">
      <c r="C21" s="125"/>
      <c r="D21" s="125"/>
      <c r="E21" s="125"/>
      <c r="F21" s="125"/>
    </row>
    <row r="22" spans="1:10">
      <c r="B22" s="357" t="s">
        <v>128</v>
      </c>
      <c r="C22" s="356"/>
    </row>
  </sheetData>
  <mergeCells count="10">
    <mergeCell ref="B22:C22"/>
    <mergeCell ref="A6:A17"/>
    <mergeCell ref="C4:D4"/>
    <mergeCell ref="E4:F4"/>
    <mergeCell ref="G4:J4"/>
    <mergeCell ref="G5:H5"/>
    <mergeCell ref="I5:J5"/>
    <mergeCell ref="C6:D6"/>
    <mergeCell ref="E6:F6"/>
    <mergeCell ref="G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2"/>
  <sheetViews>
    <sheetView showGridLines="0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8" sqref="L18"/>
    </sheetView>
  </sheetViews>
  <sheetFormatPr baseColWidth="10" defaultRowHeight="12.75"/>
  <cols>
    <col min="1" max="1" width="9.140625" style="18" customWidth="1"/>
    <col min="2" max="2" width="9.85546875" style="18" customWidth="1"/>
    <col min="3" max="3" width="10.5703125" style="18" customWidth="1"/>
    <col min="4" max="5" width="11.42578125" style="18"/>
    <col min="6" max="256" width="11.42578125" style="19"/>
    <col min="257" max="257" width="9.140625" style="19" customWidth="1"/>
    <col min="258" max="258" width="9.85546875" style="19" customWidth="1"/>
    <col min="259" max="259" width="10.5703125" style="19" customWidth="1"/>
    <col min="260" max="512" width="11.42578125" style="19"/>
    <col min="513" max="513" width="9.140625" style="19" customWidth="1"/>
    <col min="514" max="514" width="9.85546875" style="19" customWidth="1"/>
    <col min="515" max="515" width="10.5703125" style="19" customWidth="1"/>
    <col min="516" max="768" width="11.42578125" style="19"/>
    <col min="769" max="769" width="9.140625" style="19" customWidth="1"/>
    <col min="770" max="770" width="9.85546875" style="19" customWidth="1"/>
    <col min="771" max="771" width="10.5703125" style="19" customWidth="1"/>
    <col min="772" max="1024" width="11.42578125" style="19"/>
    <col min="1025" max="1025" width="9.140625" style="19" customWidth="1"/>
    <col min="1026" max="1026" width="9.85546875" style="19" customWidth="1"/>
    <col min="1027" max="1027" width="10.5703125" style="19" customWidth="1"/>
    <col min="1028" max="1280" width="11.42578125" style="19"/>
    <col min="1281" max="1281" width="9.140625" style="19" customWidth="1"/>
    <col min="1282" max="1282" width="9.85546875" style="19" customWidth="1"/>
    <col min="1283" max="1283" width="10.5703125" style="19" customWidth="1"/>
    <col min="1284" max="1536" width="11.42578125" style="19"/>
    <col min="1537" max="1537" width="9.140625" style="19" customWidth="1"/>
    <col min="1538" max="1538" width="9.85546875" style="19" customWidth="1"/>
    <col min="1539" max="1539" width="10.5703125" style="19" customWidth="1"/>
    <col min="1540" max="1792" width="11.42578125" style="19"/>
    <col min="1793" max="1793" width="9.140625" style="19" customWidth="1"/>
    <col min="1794" max="1794" width="9.85546875" style="19" customWidth="1"/>
    <col min="1795" max="1795" width="10.5703125" style="19" customWidth="1"/>
    <col min="1796" max="2048" width="11.42578125" style="19"/>
    <col min="2049" max="2049" width="9.140625" style="19" customWidth="1"/>
    <col min="2050" max="2050" width="9.85546875" style="19" customWidth="1"/>
    <col min="2051" max="2051" width="10.5703125" style="19" customWidth="1"/>
    <col min="2052" max="2304" width="11.42578125" style="19"/>
    <col min="2305" max="2305" width="9.140625" style="19" customWidth="1"/>
    <col min="2306" max="2306" width="9.85546875" style="19" customWidth="1"/>
    <col min="2307" max="2307" width="10.5703125" style="19" customWidth="1"/>
    <col min="2308" max="2560" width="11.42578125" style="19"/>
    <col min="2561" max="2561" width="9.140625" style="19" customWidth="1"/>
    <col min="2562" max="2562" width="9.85546875" style="19" customWidth="1"/>
    <col min="2563" max="2563" width="10.5703125" style="19" customWidth="1"/>
    <col min="2564" max="2816" width="11.42578125" style="19"/>
    <col min="2817" max="2817" width="9.140625" style="19" customWidth="1"/>
    <col min="2818" max="2818" width="9.85546875" style="19" customWidth="1"/>
    <col min="2819" max="2819" width="10.5703125" style="19" customWidth="1"/>
    <col min="2820" max="3072" width="11.42578125" style="19"/>
    <col min="3073" max="3073" width="9.140625" style="19" customWidth="1"/>
    <col min="3074" max="3074" width="9.85546875" style="19" customWidth="1"/>
    <col min="3075" max="3075" width="10.5703125" style="19" customWidth="1"/>
    <col min="3076" max="3328" width="11.42578125" style="19"/>
    <col min="3329" max="3329" width="9.140625" style="19" customWidth="1"/>
    <col min="3330" max="3330" width="9.85546875" style="19" customWidth="1"/>
    <col min="3331" max="3331" width="10.5703125" style="19" customWidth="1"/>
    <col min="3332" max="3584" width="11.42578125" style="19"/>
    <col min="3585" max="3585" width="9.140625" style="19" customWidth="1"/>
    <col min="3586" max="3586" width="9.85546875" style="19" customWidth="1"/>
    <col min="3587" max="3587" width="10.5703125" style="19" customWidth="1"/>
    <col min="3588" max="3840" width="11.42578125" style="19"/>
    <col min="3841" max="3841" width="9.140625" style="19" customWidth="1"/>
    <col min="3842" max="3842" width="9.85546875" style="19" customWidth="1"/>
    <col min="3843" max="3843" width="10.5703125" style="19" customWidth="1"/>
    <col min="3844" max="4096" width="11.42578125" style="19"/>
    <col min="4097" max="4097" width="9.140625" style="19" customWidth="1"/>
    <col min="4098" max="4098" width="9.85546875" style="19" customWidth="1"/>
    <col min="4099" max="4099" width="10.5703125" style="19" customWidth="1"/>
    <col min="4100" max="4352" width="11.42578125" style="19"/>
    <col min="4353" max="4353" width="9.140625" style="19" customWidth="1"/>
    <col min="4354" max="4354" width="9.85546875" style="19" customWidth="1"/>
    <col min="4355" max="4355" width="10.5703125" style="19" customWidth="1"/>
    <col min="4356" max="4608" width="11.42578125" style="19"/>
    <col min="4609" max="4609" width="9.140625" style="19" customWidth="1"/>
    <col min="4610" max="4610" width="9.85546875" style="19" customWidth="1"/>
    <col min="4611" max="4611" width="10.5703125" style="19" customWidth="1"/>
    <col min="4612" max="4864" width="11.42578125" style="19"/>
    <col min="4865" max="4865" width="9.140625" style="19" customWidth="1"/>
    <col min="4866" max="4866" width="9.85546875" style="19" customWidth="1"/>
    <col min="4867" max="4867" width="10.5703125" style="19" customWidth="1"/>
    <col min="4868" max="5120" width="11.42578125" style="19"/>
    <col min="5121" max="5121" width="9.140625" style="19" customWidth="1"/>
    <col min="5122" max="5122" width="9.85546875" style="19" customWidth="1"/>
    <col min="5123" max="5123" width="10.5703125" style="19" customWidth="1"/>
    <col min="5124" max="5376" width="11.42578125" style="19"/>
    <col min="5377" max="5377" width="9.140625" style="19" customWidth="1"/>
    <col min="5378" max="5378" width="9.85546875" style="19" customWidth="1"/>
    <col min="5379" max="5379" width="10.5703125" style="19" customWidth="1"/>
    <col min="5380" max="5632" width="11.42578125" style="19"/>
    <col min="5633" max="5633" width="9.140625" style="19" customWidth="1"/>
    <col min="5634" max="5634" width="9.85546875" style="19" customWidth="1"/>
    <col min="5635" max="5635" width="10.5703125" style="19" customWidth="1"/>
    <col min="5636" max="5888" width="11.42578125" style="19"/>
    <col min="5889" max="5889" width="9.140625" style="19" customWidth="1"/>
    <col min="5890" max="5890" width="9.85546875" style="19" customWidth="1"/>
    <col min="5891" max="5891" width="10.5703125" style="19" customWidth="1"/>
    <col min="5892" max="6144" width="11.42578125" style="19"/>
    <col min="6145" max="6145" width="9.140625" style="19" customWidth="1"/>
    <col min="6146" max="6146" width="9.85546875" style="19" customWidth="1"/>
    <col min="6147" max="6147" width="10.5703125" style="19" customWidth="1"/>
    <col min="6148" max="6400" width="11.42578125" style="19"/>
    <col min="6401" max="6401" width="9.140625" style="19" customWidth="1"/>
    <col min="6402" max="6402" width="9.85546875" style="19" customWidth="1"/>
    <col min="6403" max="6403" width="10.5703125" style="19" customWidth="1"/>
    <col min="6404" max="6656" width="11.42578125" style="19"/>
    <col min="6657" max="6657" width="9.140625" style="19" customWidth="1"/>
    <col min="6658" max="6658" width="9.85546875" style="19" customWidth="1"/>
    <col min="6659" max="6659" width="10.5703125" style="19" customWidth="1"/>
    <col min="6660" max="6912" width="11.42578125" style="19"/>
    <col min="6913" max="6913" width="9.140625" style="19" customWidth="1"/>
    <col min="6914" max="6914" width="9.85546875" style="19" customWidth="1"/>
    <col min="6915" max="6915" width="10.5703125" style="19" customWidth="1"/>
    <col min="6916" max="7168" width="11.42578125" style="19"/>
    <col min="7169" max="7169" width="9.140625" style="19" customWidth="1"/>
    <col min="7170" max="7170" width="9.85546875" style="19" customWidth="1"/>
    <col min="7171" max="7171" width="10.5703125" style="19" customWidth="1"/>
    <col min="7172" max="7424" width="11.42578125" style="19"/>
    <col min="7425" max="7425" width="9.140625" style="19" customWidth="1"/>
    <col min="7426" max="7426" width="9.85546875" style="19" customWidth="1"/>
    <col min="7427" max="7427" width="10.5703125" style="19" customWidth="1"/>
    <col min="7428" max="7680" width="11.42578125" style="19"/>
    <col min="7681" max="7681" width="9.140625" style="19" customWidth="1"/>
    <col min="7682" max="7682" width="9.85546875" style="19" customWidth="1"/>
    <col min="7683" max="7683" width="10.5703125" style="19" customWidth="1"/>
    <col min="7684" max="7936" width="11.42578125" style="19"/>
    <col min="7937" max="7937" width="9.140625" style="19" customWidth="1"/>
    <col min="7938" max="7938" width="9.85546875" style="19" customWidth="1"/>
    <col min="7939" max="7939" width="10.5703125" style="19" customWidth="1"/>
    <col min="7940" max="8192" width="11.42578125" style="19"/>
    <col min="8193" max="8193" width="9.140625" style="19" customWidth="1"/>
    <col min="8194" max="8194" width="9.85546875" style="19" customWidth="1"/>
    <col min="8195" max="8195" width="10.5703125" style="19" customWidth="1"/>
    <col min="8196" max="8448" width="11.42578125" style="19"/>
    <col min="8449" max="8449" width="9.140625" style="19" customWidth="1"/>
    <col min="8450" max="8450" width="9.85546875" style="19" customWidth="1"/>
    <col min="8451" max="8451" width="10.5703125" style="19" customWidth="1"/>
    <col min="8452" max="8704" width="11.42578125" style="19"/>
    <col min="8705" max="8705" width="9.140625" style="19" customWidth="1"/>
    <col min="8706" max="8706" width="9.85546875" style="19" customWidth="1"/>
    <col min="8707" max="8707" width="10.5703125" style="19" customWidth="1"/>
    <col min="8708" max="8960" width="11.42578125" style="19"/>
    <col min="8961" max="8961" width="9.140625" style="19" customWidth="1"/>
    <col min="8962" max="8962" width="9.85546875" style="19" customWidth="1"/>
    <col min="8963" max="8963" width="10.5703125" style="19" customWidth="1"/>
    <col min="8964" max="9216" width="11.42578125" style="19"/>
    <col min="9217" max="9217" width="9.140625" style="19" customWidth="1"/>
    <col min="9218" max="9218" width="9.85546875" style="19" customWidth="1"/>
    <col min="9219" max="9219" width="10.5703125" style="19" customWidth="1"/>
    <col min="9220" max="9472" width="11.42578125" style="19"/>
    <col min="9473" max="9473" width="9.140625" style="19" customWidth="1"/>
    <col min="9474" max="9474" width="9.85546875" style="19" customWidth="1"/>
    <col min="9475" max="9475" width="10.5703125" style="19" customWidth="1"/>
    <col min="9476" max="9728" width="11.42578125" style="19"/>
    <col min="9729" max="9729" width="9.140625" style="19" customWidth="1"/>
    <col min="9730" max="9730" width="9.85546875" style="19" customWidth="1"/>
    <col min="9731" max="9731" width="10.5703125" style="19" customWidth="1"/>
    <col min="9732" max="9984" width="11.42578125" style="19"/>
    <col min="9985" max="9985" width="9.140625" style="19" customWidth="1"/>
    <col min="9986" max="9986" width="9.85546875" style="19" customWidth="1"/>
    <col min="9987" max="9987" width="10.5703125" style="19" customWidth="1"/>
    <col min="9988" max="10240" width="11.42578125" style="19"/>
    <col min="10241" max="10241" width="9.140625" style="19" customWidth="1"/>
    <col min="10242" max="10242" width="9.85546875" style="19" customWidth="1"/>
    <col min="10243" max="10243" width="10.5703125" style="19" customWidth="1"/>
    <col min="10244" max="10496" width="11.42578125" style="19"/>
    <col min="10497" max="10497" width="9.140625" style="19" customWidth="1"/>
    <col min="10498" max="10498" width="9.85546875" style="19" customWidth="1"/>
    <col min="10499" max="10499" width="10.5703125" style="19" customWidth="1"/>
    <col min="10500" max="10752" width="11.42578125" style="19"/>
    <col min="10753" max="10753" width="9.140625" style="19" customWidth="1"/>
    <col min="10754" max="10754" width="9.85546875" style="19" customWidth="1"/>
    <col min="10755" max="10755" width="10.5703125" style="19" customWidth="1"/>
    <col min="10756" max="11008" width="11.42578125" style="19"/>
    <col min="11009" max="11009" width="9.140625" style="19" customWidth="1"/>
    <col min="11010" max="11010" width="9.85546875" style="19" customWidth="1"/>
    <col min="11011" max="11011" width="10.5703125" style="19" customWidth="1"/>
    <col min="11012" max="11264" width="11.42578125" style="19"/>
    <col min="11265" max="11265" width="9.140625" style="19" customWidth="1"/>
    <col min="11266" max="11266" width="9.85546875" style="19" customWidth="1"/>
    <col min="11267" max="11267" width="10.5703125" style="19" customWidth="1"/>
    <col min="11268" max="11520" width="11.42578125" style="19"/>
    <col min="11521" max="11521" width="9.140625" style="19" customWidth="1"/>
    <col min="11522" max="11522" width="9.85546875" style="19" customWidth="1"/>
    <col min="11523" max="11523" width="10.5703125" style="19" customWidth="1"/>
    <col min="11524" max="11776" width="11.42578125" style="19"/>
    <col min="11777" max="11777" width="9.140625" style="19" customWidth="1"/>
    <col min="11778" max="11778" width="9.85546875" style="19" customWidth="1"/>
    <col min="11779" max="11779" width="10.5703125" style="19" customWidth="1"/>
    <col min="11780" max="12032" width="11.42578125" style="19"/>
    <col min="12033" max="12033" width="9.140625" style="19" customWidth="1"/>
    <col min="12034" max="12034" width="9.85546875" style="19" customWidth="1"/>
    <col min="12035" max="12035" width="10.5703125" style="19" customWidth="1"/>
    <col min="12036" max="12288" width="11.42578125" style="19"/>
    <col min="12289" max="12289" width="9.140625" style="19" customWidth="1"/>
    <col min="12290" max="12290" width="9.85546875" style="19" customWidth="1"/>
    <col min="12291" max="12291" width="10.5703125" style="19" customWidth="1"/>
    <col min="12292" max="12544" width="11.42578125" style="19"/>
    <col min="12545" max="12545" width="9.140625" style="19" customWidth="1"/>
    <col min="12546" max="12546" width="9.85546875" style="19" customWidth="1"/>
    <col min="12547" max="12547" width="10.5703125" style="19" customWidth="1"/>
    <col min="12548" max="12800" width="11.42578125" style="19"/>
    <col min="12801" max="12801" width="9.140625" style="19" customWidth="1"/>
    <col min="12802" max="12802" width="9.85546875" style="19" customWidth="1"/>
    <col min="12803" max="12803" width="10.5703125" style="19" customWidth="1"/>
    <col min="12804" max="13056" width="11.42578125" style="19"/>
    <col min="13057" max="13057" width="9.140625" style="19" customWidth="1"/>
    <col min="13058" max="13058" width="9.85546875" style="19" customWidth="1"/>
    <col min="13059" max="13059" width="10.5703125" style="19" customWidth="1"/>
    <col min="13060" max="13312" width="11.42578125" style="19"/>
    <col min="13313" max="13313" width="9.140625" style="19" customWidth="1"/>
    <col min="13314" max="13314" width="9.85546875" style="19" customWidth="1"/>
    <col min="13315" max="13315" width="10.5703125" style="19" customWidth="1"/>
    <col min="13316" max="13568" width="11.42578125" style="19"/>
    <col min="13569" max="13569" width="9.140625" style="19" customWidth="1"/>
    <col min="13570" max="13570" width="9.85546875" style="19" customWidth="1"/>
    <col min="13571" max="13571" width="10.5703125" style="19" customWidth="1"/>
    <col min="13572" max="13824" width="11.42578125" style="19"/>
    <col min="13825" max="13825" width="9.140625" style="19" customWidth="1"/>
    <col min="13826" max="13826" width="9.85546875" style="19" customWidth="1"/>
    <col min="13827" max="13827" width="10.5703125" style="19" customWidth="1"/>
    <col min="13828" max="14080" width="11.42578125" style="19"/>
    <col min="14081" max="14081" width="9.140625" style="19" customWidth="1"/>
    <col min="14082" max="14082" width="9.85546875" style="19" customWidth="1"/>
    <col min="14083" max="14083" width="10.5703125" style="19" customWidth="1"/>
    <col min="14084" max="14336" width="11.42578125" style="19"/>
    <col min="14337" max="14337" width="9.140625" style="19" customWidth="1"/>
    <col min="14338" max="14338" width="9.85546875" style="19" customWidth="1"/>
    <col min="14339" max="14339" width="10.5703125" style="19" customWidth="1"/>
    <col min="14340" max="14592" width="11.42578125" style="19"/>
    <col min="14593" max="14593" width="9.140625" style="19" customWidth="1"/>
    <col min="14594" max="14594" width="9.85546875" style="19" customWidth="1"/>
    <col min="14595" max="14595" width="10.5703125" style="19" customWidth="1"/>
    <col min="14596" max="14848" width="11.42578125" style="19"/>
    <col min="14849" max="14849" width="9.140625" style="19" customWidth="1"/>
    <col min="14850" max="14850" width="9.85546875" style="19" customWidth="1"/>
    <col min="14851" max="14851" width="10.5703125" style="19" customWidth="1"/>
    <col min="14852" max="15104" width="11.42578125" style="19"/>
    <col min="15105" max="15105" width="9.140625" style="19" customWidth="1"/>
    <col min="15106" max="15106" width="9.85546875" style="19" customWidth="1"/>
    <col min="15107" max="15107" width="10.5703125" style="19" customWidth="1"/>
    <col min="15108" max="15360" width="11.42578125" style="19"/>
    <col min="15361" max="15361" width="9.140625" style="19" customWidth="1"/>
    <col min="15362" max="15362" width="9.85546875" style="19" customWidth="1"/>
    <col min="15363" max="15363" width="10.5703125" style="19" customWidth="1"/>
    <col min="15364" max="15616" width="11.42578125" style="19"/>
    <col min="15617" max="15617" width="9.140625" style="19" customWidth="1"/>
    <col min="15618" max="15618" width="9.85546875" style="19" customWidth="1"/>
    <col min="15619" max="15619" width="10.5703125" style="19" customWidth="1"/>
    <col min="15620" max="15872" width="11.42578125" style="19"/>
    <col min="15873" max="15873" width="9.140625" style="19" customWidth="1"/>
    <col min="15874" max="15874" width="9.85546875" style="19" customWidth="1"/>
    <col min="15875" max="15875" width="10.5703125" style="19" customWidth="1"/>
    <col min="15876" max="16128" width="11.42578125" style="19"/>
    <col min="16129" max="16129" width="9.140625" style="19" customWidth="1"/>
    <col min="16130" max="16130" width="9.85546875" style="19" customWidth="1"/>
    <col min="16131" max="16131" width="10.5703125" style="19" customWidth="1"/>
    <col min="16132" max="16384" width="11.42578125" style="19"/>
  </cols>
  <sheetData>
    <row r="1" spans="1:7" ht="17.25">
      <c r="A1" s="16" t="s">
        <v>53</v>
      </c>
      <c r="B1" s="17"/>
    </row>
    <row r="2" spans="1:7" ht="13.5" customHeight="1">
      <c r="A2" s="17"/>
      <c r="B2" s="17"/>
    </row>
    <row r="3" spans="1:7" ht="13.5" customHeight="1">
      <c r="A3" s="20"/>
      <c r="B3" s="21" t="s">
        <v>54</v>
      </c>
      <c r="C3" s="22"/>
      <c r="D3" s="22"/>
      <c r="E3" s="22"/>
      <c r="F3" s="23"/>
      <c r="G3" s="23"/>
    </row>
    <row r="4" spans="1:7" s="24" customFormat="1" ht="15" customHeight="1">
      <c r="A4" s="379" t="s">
        <v>55</v>
      </c>
      <c r="B4" s="381" t="s">
        <v>56</v>
      </c>
      <c r="C4" s="381"/>
      <c r="D4" s="382"/>
      <c r="E4" s="382" t="s">
        <v>57</v>
      </c>
      <c r="F4" s="383"/>
      <c r="G4" s="383"/>
    </row>
    <row r="5" spans="1:7" s="24" customFormat="1" ht="42.75">
      <c r="A5" s="380"/>
      <c r="B5" s="25" t="s">
        <v>0</v>
      </c>
      <c r="C5" s="25" t="s">
        <v>58</v>
      </c>
      <c r="D5" s="25" t="s">
        <v>59</v>
      </c>
      <c r="E5" s="25" t="s">
        <v>60</v>
      </c>
      <c r="F5" s="25" t="s">
        <v>61</v>
      </c>
      <c r="G5" s="26" t="s">
        <v>62</v>
      </c>
    </row>
    <row r="6" spans="1:7" s="24" customFormat="1" ht="15" customHeight="1">
      <c r="A6" s="27">
        <v>1996</v>
      </c>
      <c r="B6" s="28"/>
      <c r="C6" s="29">
        <v>69</v>
      </c>
      <c r="D6" s="28"/>
      <c r="E6" s="28"/>
      <c r="F6" s="28"/>
      <c r="G6" s="28"/>
    </row>
    <row r="7" spans="1:7" s="24" customFormat="1" ht="15" customHeight="1">
      <c r="A7" s="27">
        <v>1997</v>
      </c>
      <c r="B7" s="28"/>
      <c r="C7" s="28">
        <v>65</v>
      </c>
      <c r="D7" s="28"/>
      <c r="E7" s="28"/>
      <c r="F7" s="28"/>
      <c r="G7" s="28"/>
    </row>
    <row r="8" spans="1:7" s="24" customFormat="1" ht="15" customHeight="1">
      <c r="A8" s="27">
        <v>1998</v>
      </c>
      <c r="B8" s="29">
        <v>76</v>
      </c>
      <c r="C8" s="29">
        <v>68</v>
      </c>
      <c r="D8" s="28">
        <f>B8-C8</f>
        <v>8</v>
      </c>
      <c r="E8" s="30"/>
      <c r="F8" s="30"/>
      <c r="G8" s="30"/>
    </row>
    <row r="9" spans="1:7" s="24" customFormat="1" ht="15" customHeight="1">
      <c r="A9" s="27">
        <v>1999</v>
      </c>
      <c r="B9" s="29">
        <v>73</v>
      </c>
      <c r="C9" s="29">
        <v>65</v>
      </c>
      <c r="D9" s="28">
        <f t="shared" ref="D9:D17" si="0">B9-C9</f>
        <v>8</v>
      </c>
      <c r="E9" s="29">
        <v>27</v>
      </c>
      <c r="F9" s="29">
        <v>13</v>
      </c>
      <c r="G9" s="29">
        <v>14</v>
      </c>
    </row>
    <row r="10" spans="1:7" s="24" customFormat="1" ht="15" customHeight="1">
      <c r="A10" s="27">
        <v>2000</v>
      </c>
      <c r="B10" s="29">
        <v>70</v>
      </c>
      <c r="C10" s="29">
        <v>62.8</v>
      </c>
      <c r="D10" s="28">
        <f t="shared" si="0"/>
        <v>7.2000000000000028</v>
      </c>
      <c r="E10" s="29">
        <v>30</v>
      </c>
      <c r="F10" s="29">
        <v>15</v>
      </c>
      <c r="G10" s="29">
        <v>15</v>
      </c>
    </row>
    <row r="11" spans="1:7" s="24" customFormat="1" ht="15" customHeight="1">
      <c r="A11" s="27">
        <v>2001</v>
      </c>
      <c r="B11" s="29">
        <v>71</v>
      </c>
      <c r="C11" s="29">
        <v>63</v>
      </c>
      <c r="D11" s="28">
        <f t="shared" si="0"/>
        <v>8</v>
      </c>
      <c r="E11" s="29">
        <v>29</v>
      </c>
      <c r="F11" s="29">
        <f>0.52*E11</f>
        <v>15.08</v>
      </c>
      <c r="G11" s="29">
        <f>E11-F11</f>
        <v>13.92</v>
      </c>
    </row>
    <row r="12" spans="1:7" s="24" customFormat="1" ht="15" customHeight="1">
      <c r="A12" s="27">
        <v>2002</v>
      </c>
      <c r="B12" s="29">
        <v>70</v>
      </c>
      <c r="C12" s="29">
        <v>63</v>
      </c>
      <c r="D12" s="28">
        <f t="shared" si="0"/>
        <v>7</v>
      </c>
      <c r="E12" s="29">
        <v>29</v>
      </c>
      <c r="F12" s="29">
        <f>0.52*E12</f>
        <v>15.08</v>
      </c>
      <c r="G12" s="29">
        <f>E12-F12</f>
        <v>13.92</v>
      </c>
    </row>
    <row r="13" spans="1:7" ht="12.75" customHeight="1">
      <c r="A13" s="27">
        <v>2003</v>
      </c>
      <c r="B13" s="29">
        <v>70</v>
      </c>
      <c r="C13" s="29">
        <v>62.1</v>
      </c>
      <c r="D13" s="28">
        <f t="shared" si="0"/>
        <v>7.8999999999999986</v>
      </c>
      <c r="E13" s="29">
        <v>30</v>
      </c>
      <c r="F13" s="29">
        <v>16</v>
      </c>
      <c r="G13" s="29">
        <v>14</v>
      </c>
    </row>
    <row r="14" spans="1:7" ht="14.25">
      <c r="A14" s="27">
        <v>2004</v>
      </c>
      <c r="B14" s="29">
        <v>68</v>
      </c>
      <c r="C14" s="29">
        <v>61</v>
      </c>
      <c r="D14" s="28">
        <f t="shared" si="0"/>
        <v>7</v>
      </c>
      <c r="E14" s="29">
        <v>32</v>
      </c>
      <c r="F14" s="29">
        <v>16</v>
      </c>
      <c r="G14" s="29">
        <v>16</v>
      </c>
    </row>
    <row r="15" spans="1:7" ht="14.25">
      <c r="A15" s="27">
        <v>2005</v>
      </c>
      <c r="B15" s="29">
        <v>67</v>
      </c>
      <c r="C15" s="29">
        <v>59</v>
      </c>
      <c r="D15" s="28">
        <f t="shared" si="0"/>
        <v>8</v>
      </c>
      <c r="E15" s="29">
        <v>34</v>
      </c>
      <c r="F15" s="29">
        <v>16</v>
      </c>
      <c r="G15" s="29">
        <v>18</v>
      </c>
    </row>
    <row r="16" spans="1:7" ht="14.25">
      <c r="A16" s="27">
        <v>2006</v>
      </c>
      <c r="B16" s="29">
        <v>65</v>
      </c>
      <c r="C16" s="29">
        <v>57</v>
      </c>
      <c r="D16" s="28">
        <f t="shared" si="0"/>
        <v>8</v>
      </c>
      <c r="E16" s="29">
        <v>35</v>
      </c>
      <c r="F16" s="29">
        <v>17</v>
      </c>
      <c r="G16" s="29">
        <v>18</v>
      </c>
    </row>
    <row r="17" spans="1:7" ht="14.25">
      <c r="A17" s="27">
        <v>2007</v>
      </c>
      <c r="B17" s="29">
        <v>63</v>
      </c>
      <c r="C17" s="29">
        <v>56</v>
      </c>
      <c r="D17" s="28">
        <f t="shared" si="0"/>
        <v>7</v>
      </c>
      <c r="E17" s="29">
        <v>37</v>
      </c>
      <c r="F17" s="29">
        <v>20</v>
      </c>
      <c r="G17" s="29">
        <v>17</v>
      </c>
    </row>
    <row r="18" spans="1:7" ht="14.25">
      <c r="A18" s="27">
        <v>2008</v>
      </c>
      <c r="B18" s="29">
        <v>63</v>
      </c>
      <c r="C18" s="29">
        <v>55</v>
      </c>
      <c r="D18" s="29">
        <f>B18-C18</f>
        <v>8</v>
      </c>
      <c r="E18" s="29">
        <v>37</v>
      </c>
      <c r="F18" s="29">
        <f>0.52*E18</f>
        <v>19.240000000000002</v>
      </c>
      <c r="G18" s="29">
        <f>E18-F18</f>
        <v>17.759999999999998</v>
      </c>
    </row>
    <row r="19" spans="1:7" ht="14.25">
      <c r="A19" s="22">
        <v>2009</v>
      </c>
      <c r="B19" s="31">
        <v>65</v>
      </c>
      <c r="C19" s="29">
        <v>56</v>
      </c>
      <c r="D19" s="29">
        <f>B19-C19</f>
        <v>9</v>
      </c>
      <c r="E19" s="29">
        <v>36</v>
      </c>
      <c r="F19" s="29">
        <v>19</v>
      </c>
      <c r="G19" s="29">
        <v>17</v>
      </c>
    </row>
    <row r="20" spans="1:7" ht="14.25">
      <c r="A20" s="22"/>
      <c r="B20" s="22"/>
      <c r="C20" s="22"/>
      <c r="D20" s="22"/>
      <c r="E20" s="22"/>
      <c r="F20" s="23"/>
      <c r="G20" s="23"/>
    </row>
    <row r="21" spans="1:7" ht="15">
      <c r="A21" s="20"/>
      <c r="B21" s="21" t="s">
        <v>63</v>
      </c>
      <c r="C21" s="22"/>
      <c r="D21" s="22"/>
      <c r="E21" s="22"/>
      <c r="F21" s="23"/>
      <c r="G21" s="23"/>
    </row>
    <row r="22" spans="1:7" s="24" customFormat="1" ht="15" customHeight="1">
      <c r="A22" s="379" t="s">
        <v>55</v>
      </c>
      <c r="B22" s="381" t="s">
        <v>56</v>
      </c>
      <c r="C22" s="381"/>
      <c r="D22" s="382"/>
      <c r="E22" s="382" t="s">
        <v>57</v>
      </c>
      <c r="F22" s="383"/>
      <c r="G22" s="383"/>
    </row>
    <row r="23" spans="1:7" ht="42.75">
      <c r="A23" s="380"/>
      <c r="B23" s="25" t="s">
        <v>0</v>
      </c>
      <c r="C23" s="25" t="s">
        <v>58</v>
      </c>
      <c r="D23" s="25" t="s">
        <v>59</v>
      </c>
      <c r="E23" s="25" t="s">
        <v>60</v>
      </c>
      <c r="F23" s="25" t="s">
        <v>61</v>
      </c>
      <c r="G23" s="26" t="s">
        <v>62</v>
      </c>
    </row>
    <row r="24" spans="1:7" ht="14.25">
      <c r="A24" s="27">
        <v>1996</v>
      </c>
      <c r="B24" s="32"/>
      <c r="C24" s="33"/>
      <c r="D24" s="32"/>
      <c r="E24" s="32"/>
      <c r="F24" s="32"/>
      <c r="G24" s="32"/>
    </row>
    <row r="25" spans="1:7" ht="14.25">
      <c r="A25" s="27">
        <v>1997</v>
      </c>
      <c r="B25" s="28"/>
      <c r="C25" s="28">
        <v>49</v>
      </c>
      <c r="D25" s="28"/>
      <c r="E25" s="28"/>
      <c r="F25" s="28"/>
      <c r="G25" s="28"/>
    </row>
    <row r="26" spans="1:7" ht="14.25">
      <c r="A26" s="27">
        <v>1998</v>
      </c>
      <c r="B26" s="29">
        <f t="shared" ref="B26:B36" si="1">C26+D26</f>
        <v>53</v>
      </c>
      <c r="C26" s="29">
        <v>48</v>
      </c>
      <c r="D26" s="28">
        <v>5</v>
      </c>
      <c r="E26" s="29">
        <v>48</v>
      </c>
      <c r="F26" s="30"/>
      <c r="G26" s="30"/>
    </row>
    <row r="27" spans="1:7" ht="14.25">
      <c r="A27" s="27">
        <v>1999</v>
      </c>
      <c r="B27" s="29">
        <f t="shared" si="1"/>
        <v>47</v>
      </c>
      <c r="C27" s="29">
        <v>44</v>
      </c>
      <c r="D27" s="28">
        <v>3</v>
      </c>
      <c r="E27" s="29">
        <v>52</v>
      </c>
      <c r="F27" s="29">
        <v>20</v>
      </c>
      <c r="G27" s="29">
        <v>32</v>
      </c>
    </row>
    <row r="28" spans="1:7" ht="14.25">
      <c r="A28" s="27">
        <v>2000</v>
      </c>
      <c r="B28" s="29">
        <f t="shared" si="1"/>
        <v>48</v>
      </c>
      <c r="C28" s="29">
        <v>45</v>
      </c>
      <c r="D28" s="28">
        <v>3</v>
      </c>
      <c r="E28" s="29">
        <f t="shared" ref="E28:E35" si="2">100-B28</f>
        <v>52</v>
      </c>
      <c r="F28" s="29">
        <f>E28-G28</f>
        <v>21</v>
      </c>
      <c r="G28" s="29">
        <v>31</v>
      </c>
    </row>
    <row r="29" spans="1:7" ht="14.25">
      <c r="A29" s="27">
        <v>2001</v>
      </c>
      <c r="B29" s="29">
        <f t="shared" si="1"/>
        <v>48</v>
      </c>
      <c r="C29" s="29">
        <v>45</v>
      </c>
      <c r="D29" s="28">
        <v>3</v>
      </c>
      <c r="E29" s="29">
        <f t="shared" si="2"/>
        <v>52</v>
      </c>
      <c r="F29" s="29">
        <f>0.41*E29</f>
        <v>21.32</v>
      </c>
      <c r="G29" s="29">
        <v>31</v>
      </c>
    </row>
    <row r="30" spans="1:7" ht="14.25">
      <c r="A30" s="27">
        <v>2002</v>
      </c>
      <c r="B30" s="29">
        <f t="shared" si="1"/>
        <v>46</v>
      </c>
      <c r="C30" s="29">
        <v>44</v>
      </c>
      <c r="D30" s="28">
        <v>2</v>
      </c>
      <c r="E30" s="29">
        <f t="shared" si="2"/>
        <v>54</v>
      </c>
      <c r="F30" s="29">
        <f>0.415*E30</f>
        <v>22.41</v>
      </c>
      <c r="G30" s="29">
        <f>E30-F30</f>
        <v>31.59</v>
      </c>
    </row>
    <row r="31" spans="1:7" ht="14.25">
      <c r="A31" s="27">
        <v>2003</v>
      </c>
      <c r="B31" s="29">
        <f t="shared" si="1"/>
        <v>46</v>
      </c>
      <c r="C31" s="29">
        <v>43</v>
      </c>
      <c r="D31" s="28">
        <v>3</v>
      </c>
      <c r="E31" s="29">
        <f t="shared" si="2"/>
        <v>54</v>
      </c>
      <c r="F31" s="29">
        <f>0.43*E31</f>
        <v>23.22</v>
      </c>
      <c r="G31" s="29">
        <f>E31-F31</f>
        <v>30.78</v>
      </c>
    </row>
    <row r="32" spans="1:7" ht="14.25">
      <c r="A32" s="27">
        <v>2004</v>
      </c>
      <c r="B32" s="29">
        <f t="shared" si="1"/>
        <v>43</v>
      </c>
      <c r="C32" s="29">
        <v>41</v>
      </c>
      <c r="D32" s="28">
        <v>2</v>
      </c>
      <c r="E32" s="29">
        <f t="shared" si="2"/>
        <v>57</v>
      </c>
      <c r="F32" s="29">
        <v>23</v>
      </c>
      <c r="G32" s="29">
        <v>34</v>
      </c>
    </row>
    <row r="33" spans="1:7" ht="14.25">
      <c r="A33" s="27">
        <v>2005</v>
      </c>
      <c r="B33" s="29">
        <f t="shared" si="1"/>
        <v>41</v>
      </c>
      <c r="C33" s="29">
        <v>38</v>
      </c>
      <c r="D33" s="28">
        <v>3</v>
      </c>
      <c r="E33" s="29">
        <f t="shared" si="2"/>
        <v>59</v>
      </c>
      <c r="F33" s="29">
        <v>22</v>
      </c>
      <c r="G33" s="29">
        <v>38</v>
      </c>
    </row>
    <row r="34" spans="1:7" ht="14.25">
      <c r="A34" s="27">
        <v>2006</v>
      </c>
      <c r="B34" s="29">
        <f t="shared" si="1"/>
        <v>39</v>
      </c>
      <c r="C34" s="29">
        <v>37</v>
      </c>
      <c r="D34" s="28">
        <v>2</v>
      </c>
      <c r="E34" s="29">
        <f t="shared" si="2"/>
        <v>61</v>
      </c>
      <c r="F34" s="29">
        <v>25</v>
      </c>
      <c r="G34" s="29">
        <v>35</v>
      </c>
    </row>
    <row r="35" spans="1:7" ht="14.25">
      <c r="A35" s="27">
        <v>2007</v>
      </c>
      <c r="B35" s="29">
        <f t="shared" si="1"/>
        <v>39</v>
      </c>
      <c r="C35" s="29">
        <v>36</v>
      </c>
      <c r="D35" s="28">
        <v>3</v>
      </c>
      <c r="E35" s="29">
        <f t="shared" si="2"/>
        <v>61</v>
      </c>
      <c r="F35" s="29">
        <v>26</v>
      </c>
      <c r="G35" s="29">
        <v>35</v>
      </c>
    </row>
    <row r="36" spans="1:7" ht="14.25">
      <c r="A36" s="27">
        <v>2008</v>
      </c>
      <c r="B36" s="29">
        <f t="shared" si="1"/>
        <v>38</v>
      </c>
      <c r="C36" s="29">
        <v>35</v>
      </c>
      <c r="D36" s="29">
        <v>3</v>
      </c>
      <c r="E36" s="29">
        <v>63</v>
      </c>
      <c r="F36" s="29">
        <f>0.42*E36</f>
        <v>26.459999999999997</v>
      </c>
      <c r="G36" s="29">
        <f>E36-F36</f>
        <v>36.540000000000006</v>
      </c>
    </row>
    <row r="37" spans="1:7" ht="14.25">
      <c r="A37" s="22">
        <v>2009</v>
      </c>
      <c r="B37" s="31">
        <v>39</v>
      </c>
      <c r="C37" s="29">
        <v>36</v>
      </c>
      <c r="D37" s="29">
        <v>3</v>
      </c>
      <c r="E37" s="29">
        <v>61</v>
      </c>
      <c r="F37" s="29">
        <v>25</v>
      </c>
      <c r="G37" s="29">
        <f>E37-F37</f>
        <v>36</v>
      </c>
    </row>
    <row r="38" spans="1:7" ht="14.25">
      <c r="A38" s="22"/>
      <c r="B38" s="22"/>
      <c r="C38" s="22"/>
      <c r="D38" s="22"/>
      <c r="E38" s="22"/>
      <c r="F38" s="23"/>
      <c r="G38" s="23"/>
    </row>
    <row r="39" spans="1:7" ht="14.25">
      <c r="A39" s="34" t="s">
        <v>64</v>
      </c>
      <c r="B39" s="22"/>
      <c r="C39" s="22"/>
      <c r="D39" s="22"/>
      <c r="E39" s="22"/>
      <c r="F39" s="23"/>
      <c r="G39" s="23"/>
    </row>
    <row r="40" spans="1:7" ht="14.25">
      <c r="A40" s="22"/>
      <c r="B40" s="22"/>
      <c r="C40" s="22"/>
      <c r="D40" s="22"/>
      <c r="E40" s="22"/>
      <c r="F40" s="23"/>
      <c r="G40" s="23"/>
    </row>
    <row r="41" spans="1:7" ht="14.25">
      <c r="A41" s="22"/>
      <c r="B41" s="22"/>
      <c r="C41" s="22"/>
      <c r="D41" s="22"/>
      <c r="E41" s="22"/>
      <c r="F41" s="23"/>
      <c r="G41" s="23"/>
    </row>
    <row r="42" spans="1:7" ht="14.25">
      <c r="A42" s="22"/>
      <c r="B42" s="22"/>
      <c r="C42" s="22"/>
      <c r="D42" s="22"/>
      <c r="E42" s="22"/>
      <c r="F42" s="23"/>
      <c r="G42" s="23"/>
    </row>
    <row r="43" spans="1:7" ht="14.25">
      <c r="A43" s="22"/>
      <c r="B43" s="22"/>
      <c r="C43" s="22"/>
      <c r="D43" s="22"/>
      <c r="E43" s="22"/>
      <c r="F43" s="23"/>
      <c r="G43" s="23"/>
    </row>
    <row r="44" spans="1:7" ht="14.25">
      <c r="A44" s="22"/>
      <c r="B44" s="22"/>
      <c r="C44" s="22"/>
      <c r="D44" s="22"/>
      <c r="E44" s="22"/>
      <c r="F44" s="23"/>
      <c r="G44" s="23"/>
    </row>
    <row r="45" spans="1:7" ht="14.25">
      <c r="A45" s="22"/>
      <c r="B45" s="22"/>
      <c r="C45" s="22"/>
      <c r="D45" s="22"/>
      <c r="E45" s="22"/>
      <c r="F45" s="23"/>
      <c r="G45" s="23"/>
    </row>
    <row r="46" spans="1:7" ht="14.25">
      <c r="A46" s="22"/>
      <c r="B46" s="22"/>
      <c r="C46" s="22"/>
      <c r="D46" s="22"/>
      <c r="E46" s="22"/>
      <c r="F46" s="23"/>
      <c r="G46" s="23"/>
    </row>
    <row r="47" spans="1:7" ht="14.25">
      <c r="A47" s="22"/>
      <c r="B47" s="22"/>
      <c r="C47" s="22"/>
      <c r="D47" s="22"/>
      <c r="E47" s="22"/>
      <c r="F47" s="23"/>
      <c r="G47" s="23"/>
    </row>
    <row r="48" spans="1:7" ht="14.25">
      <c r="A48" s="22"/>
      <c r="B48" s="22"/>
      <c r="C48" s="22"/>
      <c r="D48" s="22"/>
      <c r="E48" s="22"/>
      <c r="F48" s="23"/>
      <c r="G48" s="23"/>
    </row>
    <row r="49" spans="1:7" ht="14.25">
      <c r="A49" s="22"/>
      <c r="B49" s="22"/>
      <c r="C49" s="22"/>
      <c r="D49" s="22"/>
      <c r="E49" s="22"/>
      <c r="F49" s="23"/>
      <c r="G49" s="23"/>
    </row>
    <row r="50" spans="1:7" ht="14.25">
      <c r="A50" s="22"/>
      <c r="B50" s="22"/>
      <c r="C50" s="22"/>
      <c r="D50" s="22"/>
      <c r="E50" s="22"/>
      <c r="F50" s="23"/>
      <c r="G50" s="23"/>
    </row>
    <row r="51" spans="1:7" ht="14.25">
      <c r="A51" s="22"/>
      <c r="B51" s="22"/>
      <c r="C51" s="22"/>
      <c r="D51" s="22"/>
      <c r="E51" s="22"/>
      <c r="F51" s="23"/>
      <c r="G51" s="23"/>
    </row>
    <row r="52" spans="1:7" ht="14.25">
      <c r="A52" s="22"/>
      <c r="B52" s="22"/>
      <c r="C52" s="22"/>
      <c r="D52" s="22"/>
      <c r="E52" s="22"/>
      <c r="F52" s="23"/>
      <c r="G52" s="23"/>
    </row>
  </sheetData>
  <mergeCells count="6">
    <mergeCell ref="A4:A5"/>
    <mergeCell ref="B4:D4"/>
    <mergeCell ref="E4:G4"/>
    <mergeCell ref="A22:A23"/>
    <mergeCell ref="B22:D22"/>
    <mergeCell ref="E22:G22"/>
  </mergeCell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&amp;L&amp;11www.Tarifvertrag.de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O34" sqref="O34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FD75-4E11-4263-B500-FA35B90AAD81}">
  <dimension ref="B1:M54"/>
  <sheetViews>
    <sheetView workbookViewId="0">
      <pane ySplit="3" topLeftCell="A34" activePane="bottomLeft" state="frozen"/>
      <selection pane="bottomLeft" activeCell="I35" sqref="I35"/>
    </sheetView>
  </sheetViews>
  <sheetFormatPr baseColWidth="10" defaultRowHeight="12.75"/>
  <cols>
    <col min="2" max="2" width="34.7109375" customWidth="1"/>
    <col min="3" max="3" width="26.42578125" customWidth="1"/>
    <col min="4" max="4" width="21.7109375" customWidth="1"/>
    <col min="5" max="5" width="20.140625" customWidth="1"/>
    <col min="6" max="6" width="19.140625" bestFit="1" customWidth="1"/>
  </cols>
  <sheetData>
    <row r="1" spans="2:6" ht="23.25">
      <c r="B1" s="127" t="s">
        <v>292</v>
      </c>
    </row>
    <row r="3" spans="2:6" ht="47.25">
      <c r="B3" s="314"/>
      <c r="C3" s="314" t="s">
        <v>280</v>
      </c>
      <c r="D3" s="314" t="s">
        <v>281</v>
      </c>
      <c r="E3" s="314" t="s">
        <v>282</v>
      </c>
      <c r="F3" s="324" t="s">
        <v>283</v>
      </c>
    </row>
    <row r="4" spans="2:6" ht="23.1" customHeight="1">
      <c r="B4" s="330" t="s">
        <v>268</v>
      </c>
      <c r="C4" s="332"/>
      <c r="D4" s="332"/>
      <c r="E4" s="332"/>
      <c r="F4" s="332"/>
    </row>
    <row r="5" spans="2:6" ht="16.5">
      <c r="B5" s="325" t="s">
        <v>284</v>
      </c>
      <c r="C5" s="323">
        <v>15</v>
      </c>
      <c r="D5" s="323">
        <v>1</v>
      </c>
      <c r="E5" s="323">
        <v>84</v>
      </c>
      <c r="F5" s="323">
        <v>34</v>
      </c>
    </row>
    <row r="6" spans="2:6" ht="16.5">
      <c r="B6" s="328" t="s">
        <v>285</v>
      </c>
      <c r="C6" s="329">
        <v>19</v>
      </c>
      <c r="D6" s="329">
        <v>2</v>
      </c>
      <c r="E6" s="329">
        <v>79</v>
      </c>
      <c r="F6" s="329">
        <v>45</v>
      </c>
    </row>
    <row r="7" spans="2:6" ht="16.5">
      <c r="B7" s="325" t="s">
        <v>286</v>
      </c>
      <c r="C7" s="323">
        <v>27</v>
      </c>
      <c r="D7" s="323">
        <v>2</v>
      </c>
      <c r="E7" s="323">
        <v>71</v>
      </c>
      <c r="F7" s="323">
        <v>47</v>
      </c>
    </row>
    <row r="8" spans="2:6" ht="16.5">
      <c r="B8" s="328" t="s">
        <v>287</v>
      </c>
      <c r="C8" s="329">
        <v>33</v>
      </c>
      <c r="D8" s="329">
        <v>4</v>
      </c>
      <c r="E8" s="329">
        <v>63</v>
      </c>
      <c r="F8" s="329">
        <v>54</v>
      </c>
    </row>
    <row r="9" spans="2:6" ht="16.5">
      <c r="B9" s="325" t="s">
        <v>288</v>
      </c>
      <c r="C9" s="323">
        <v>36</v>
      </c>
      <c r="D9" s="323">
        <v>7</v>
      </c>
      <c r="E9" s="323">
        <v>57</v>
      </c>
      <c r="F9" s="323">
        <v>55</v>
      </c>
    </row>
    <row r="10" spans="2:6" ht="16.5">
      <c r="B10" s="328" t="s">
        <v>289</v>
      </c>
      <c r="C10" s="329">
        <v>40</v>
      </c>
      <c r="D10" s="329">
        <v>8</v>
      </c>
      <c r="E10" s="329">
        <v>52</v>
      </c>
      <c r="F10" s="329">
        <v>53</v>
      </c>
    </row>
    <row r="11" spans="2:6" ht="16.5">
      <c r="B11" s="325" t="s">
        <v>290</v>
      </c>
      <c r="C11" s="323">
        <v>59</v>
      </c>
      <c r="D11" s="323">
        <v>15</v>
      </c>
      <c r="E11" s="323">
        <v>26</v>
      </c>
      <c r="F11" s="323">
        <v>68</v>
      </c>
    </row>
    <row r="12" spans="2:6" ht="31.5" customHeight="1">
      <c r="B12" s="330" t="s">
        <v>276</v>
      </c>
      <c r="C12" s="331"/>
      <c r="D12" s="331"/>
      <c r="E12" s="331"/>
      <c r="F12" s="331"/>
    </row>
    <row r="13" spans="2:6" ht="16.5">
      <c r="B13" s="325" t="s">
        <v>183</v>
      </c>
      <c r="C13" s="323">
        <v>30</v>
      </c>
      <c r="D13" s="323">
        <v>7</v>
      </c>
      <c r="E13" s="323">
        <v>63</v>
      </c>
      <c r="F13" s="323">
        <v>44</v>
      </c>
    </row>
    <row r="14" spans="2:6" ht="16.5">
      <c r="B14" s="328" t="s">
        <v>238</v>
      </c>
      <c r="C14" s="329">
        <v>62</v>
      </c>
      <c r="D14" s="329">
        <v>9</v>
      </c>
      <c r="E14" s="329">
        <v>29</v>
      </c>
      <c r="F14" s="329">
        <v>48</v>
      </c>
    </row>
    <row r="15" spans="2:6" ht="16.5">
      <c r="B15" s="325" t="s">
        <v>239</v>
      </c>
      <c r="C15" s="323">
        <v>34</v>
      </c>
      <c r="D15" s="323">
        <v>14</v>
      </c>
      <c r="E15" s="323">
        <v>52</v>
      </c>
      <c r="F15" s="323">
        <v>47</v>
      </c>
    </row>
    <row r="16" spans="2:6" ht="16.5">
      <c r="B16" s="328" t="s">
        <v>102</v>
      </c>
      <c r="C16" s="329">
        <v>33</v>
      </c>
      <c r="D16" s="329">
        <v>13</v>
      </c>
      <c r="E16" s="329">
        <v>54</v>
      </c>
      <c r="F16" s="329">
        <v>53</v>
      </c>
    </row>
    <row r="17" spans="2:6" ht="16.5">
      <c r="B17" s="325" t="s">
        <v>240</v>
      </c>
      <c r="C17" s="323">
        <v>50</v>
      </c>
      <c r="D17" s="323">
        <v>7</v>
      </c>
      <c r="E17" s="323">
        <v>43</v>
      </c>
      <c r="F17" s="323">
        <v>68</v>
      </c>
    </row>
    <row r="18" spans="2:6" ht="16.5">
      <c r="B18" s="328" t="s">
        <v>241</v>
      </c>
      <c r="C18" s="329">
        <v>40</v>
      </c>
      <c r="D18" s="329">
        <v>7</v>
      </c>
      <c r="E18" s="329">
        <v>53</v>
      </c>
      <c r="F18" s="329">
        <v>73</v>
      </c>
    </row>
    <row r="19" spans="2:6" ht="16.5">
      <c r="B19" s="325" t="s">
        <v>13</v>
      </c>
      <c r="C19" s="323">
        <v>50</v>
      </c>
      <c r="D19" s="323">
        <v>3</v>
      </c>
      <c r="E19" s="323">
        <v>48</v>
      </c>
      <c r="F19" s="323">
        <v>71</v>
      </c>
    </row>
    <row r="20" spans="2:6" ht="16.5">
      <c r="B20" s="328" t="s">
        <v>242</v>
      </c>
      <c r="C20" s="329">
        <v>25</v>
      </c>
      <c r="D20" s="329">
        <v>4</v>
      </c>
      <c r="E20" s="329">
        <v>72</v>
      </c>
      <c r="F20" s="329">
        <v>48</v>
      </c>
    </row>
    <row r="21" spans="2:6" ht="16.5">
      <c r="B21" s="325" t="s">
        <v>15</v>
      </c>
      <c r="C21" s="323">
        <v>19</v>
      </c>
      <c r="D21" s="323">
        <v>4</v>
      </c>
      <c r="E21" s="323">
        <v>78</v>
      </c>
      <c r="F21" s="323">
        <v>57</v>
      </c>
    </row>
    <row r="22" spans="2:6" ht="16.5">
      <c r="B22" s="328" t="s">
        <v>243</v>
      </c>
      <c r="C22" s="329">
        <v>22</v>
      </c>
      <c r="D22" s="329">
        <v>19</v>
      </c>
      <c r="E22" s="329">
        <v>58</v>
      </c>
      <c r="F22" s="329">
        <v>41</v>
      </c>
    </row>
    <row r="23" spans="2:6" ht="16.5">
      <c r="B23" s="325" t="s">
        <v>244</v>
      </c>
      <c r="C23" s="323">
        <v>10</v>
      </c>
      <c r="D23" s="323">
        <v>4</v>
      </c>
      <c r="E23" s="323">
        <v>86</v>
      </c>
      <c r="F23" s="323">
        <v>16</v>
      </c>
    </row>
    <row r="24" spans="2:6" ht="16.5">
      <c r="B24" s="328" t="s">
        <v>245</v>
      </c>
      <c r="C24" s="329">
        <v>31</v>
      </c>
      <c r="D24" s="329">
        <v>2</v>
      </c>
      <c r="E24" s="329">
        <v>68</v>
      </c>
      <c r="F24" s="329">
        <v>45</v>
      </c>
    </row>
    <row r="25" spans="2:6" ht="16.5">
      <c r="B25" s="325" t="s">
        <v>246</v>
      </c>
      <c r="C25" s="323">
        <v>66</v>
      </c>
      <c r="D25" s="323">
        <v>5</v>
      </c>
      <c r="E25" s="323">
        <v>28</v>
      </c>
      <c r="F25" s="323">
        <v>36</v>
      </c>
    </row>
    <row r="26" spans="2:6" ht="16.5">
      <c r="B26" s="328" t="s">
        <v>247</v>
      </c>
      <c r="C26" s="329">
        <v>36</v>
      </c>
      <c r="D26" s="329">
        <v>7</v>
      </c>
      <c r="E26" s="329">
        <v>58</v>
      </c>
      <c r="F26" s="329">
        <v>39</v>
      </c>
    </row>
    <row r="27" spans="2:6" ht="16.5">
      <c r="B27" s="325" t="s">
        <v>248</v>
      </c>
      <c r="C27" s="323">
        <v>65</v>
      </c>
      <c r="D27" s="323">
        <v>7</v>
      </c>
      <c r="E27" s="323">
        <v>28</v>
      </c>
      <c r="F27" s="323">
        <v>62</v>
      </c>
    </row>
    <row r="28" spans="2:6" ht="16.5">
      <c r="B28" s="328" t="s">
        <v>249</v>
      </c>
      <c r="C28" s="329">
        <v>42</v>
      </c>
      <c r="D28" s="329">
        <v>14</v>
      </c>
      <c r="E28" s="329">
        <v>44</v>
      </c>
      <c r="F28" s="329">
        <v>69</v>
      </c>
    </row>
    <row r="29" spans="2:6" ht="16.5">
      <c r="B29" s="325" t="s">
        <v>250</v>
      </c>
      <c r="C29" s="323">
        <v>36</v>
      </c>
      <c r="D29" s="323">
        <v>5</v>
      </c>
      <c r="E29" s="323">
        <v>59</v>
      </c>
      <c r="F29" s="323">
        <v>38</v>
      </c>
    </row>
    <row r="30" spans="2:6" ht="16.5">
      <c r="B30" s="328" t="s">
        <v>219</v>
      </c>
      <c r="C30" s="329">
        <v>49</v>
      </c>
      <c r="D30" s="329">
        <v>17</v>
      </c>
      <c r="E30" s="329">
        <v>35</v>
      </c>
      <c r="F30" s="329">
        <v>71</v>
      </c>
    </row>
    <row r="31" spans="2:6" ht="16.5">
      <c r="B31" s="325" t="s">
        <v>109</v>
      </c>
      <c r="C31" s="323">
        <v>88</v>
      </c>
      <c r="D31" s="323">
        <v>10</v>
      </c>
      <c r="E31" s="323">
        <v>2</v>
      </c>
      <c r="F31" s="323">
        <v>82</v>
      </c>
    </row>
    <row r="32" spans="2:6" ht="16.5">
      <c r="B32" s="328" t="s">
        <v>251</v>
      </c>
      <c r="C32" s="329">
        <v>33</v>
      </c>
      <c r="D32" s="329">
        <v>8</v>
      </c>
      <c r="E32" s="329">
        <v>59</v>
      </c>
      <c r="F32" s="329">
        <v>52</v>
      </c>
    </row>
    <row r="33" spans="2:13" ht="32.1" customHeight="1">
      <c r="B33" s="330" t="s">
        <v>279</v>
      </c>
      <c r="C33" s="331"/>
      <c r="D33" s="331"/>
      <c r="E33" s="331"/>
      <c r="F33" s="331"/>
    </row>
    <row r="34" spans="2:13" ht="16.5">
      <c r="B34" s="325" t="s">
        <v>293</v>
      </c>
      <c r="C34" s="323">
        <v>39</v>
      </c>
      <c r="D34" s="323">
        <v>13</v>
      </c>
      <c r="E34" s="323">
        <v>48</v>
      </c>
      <c r="F34" s="323">
        <v>49</v>
      </c>
      <c r="I34" s="342"/>
      <c r="J34" s="334"/>
      <c r="K34" s="334"/>
      <c r="L34" s="334"/>
      <c r="M34" s="337"/>
    </row>
    <row r="35" spans="2:13" ht="16.5">
      <c r="B35" s="328" t="s">
        <v>254</v>
      </c>
      <c r="C35" s="329">
        <v>32</v>
      </c>
      <c r="D35" s="329">
        <v>13</v>
      </c>
      <c r="E35" s="329">
        <v>56</v>
      </c>
      <c r="F35" s="329">
        <v>67</v>
      </c>
      <c r="I35" s="343"/>
      <c r="J35" s="335"/>
      <c r="K35" s="335"/>
      <c r="L35" s="335"/>
      <c r="M35" s="338"/>
    </row>
    <row r="36" spans="2:13" ht="16.5">
      <c r="B36" s="325" t="s">
        <v>255</v>
      </c>
      <c r="C36" s="323">
        <v>38</v>
      </c>
      <c r="D36" s="323">
        <v>11</v>
      </c>
      <c r="E36" s="323">
        <v>52</v>
      </c>
      <c r="F36" s="323">
        <v>45</v>
      </c>
      <c r="I36" s="343"/>
      <c r="J36" s="335"/>
      <c r="K36" s="335"/>
      <c r="L36" s="335"/>
      <c r="M36" s="338"/>
    </row>
    <row r="37" spans="2:13" ht="16.5">
      <c r="B37" s="328" t="s">
        <v>256</v>
      </c>
      <c r="C37" s="329">
        <v>49</v>
      </c>
      <c r="D37" s="329">
        <v>6</v>
      </c>
      <c r="E37" s="329">
        <v>45</v>
      </c>
      <c r="F37" s="329">
        <v>50</v>
      </c>
      <c r="I37" s="343"/>
      <c r="J37" s="335"/>
      <c r="K37" s="335"/>
      <c r="L37" s="335"/>
      <c r="M37" s="338"/>
    </row>
    <row r="38" spans="2:13" ht="16.5">
      <c r="B38" s="325" t="s">
        <v>257</v>
      </c>
      <c r="C38" s="323">
        <v>41</v>
      </c>
      <c r="D38" s="323">
        <v>9</v>
      </c>
      <c r="E38" s="323">
        <v>50</v>
      </c>
      <c r="F38" s="323">
        <v>46</v>
      </c>
      <c r="I38" s="343"/>
      <c r="J38" s="335"/>
      <c r="K38" s="335"/>
      <c r="L38" s="335"/>
      <c r="M38" s="338"/>
    </row>
    <row r="39" spans="2:13" ht="16.5">
      <c r="B39" s="328" t="s">
        <v>258</v>
      </c>
      <c r="C39" s="329">
        <v>43</v>
      </c>
      <c r="D39" s="329">
        <v>8</v>
      </c>
      <c r="E39" s="329">
        <v>49</v>
      </c>
      <c r="F39" s="329">
        <v>53</v>
      </c>
      <c r="I39" s="343"/>
      <c r="J39" s="335"/>
      <c r="K39" s="335"/>
      <c r="L39" s="335"/>
      <c r="M39" s="338"/>
    </row>
    <row r="40" spans="2:13" ht="16.5">
      <c r="B40" s="325" t="s">
        <v>259</v>
      </c>
      <c r="C40" s="323">
        <v>40</v>
      </c>
      <c r="D40" s="323">
        <v>5</v>
      </c>
      <c r="E40" s="323">
        <v>55</v>
      </c>
      <c r="F40" s="323">
        <v>60</v>
      </c>
      <c r="I40" s="343"/>
      <c r="J40" s="335"/>
      <c r="K40" s="335"/>
      <c r="L40" s="335"/>
      <c r="M40" s="338"/>
    </row>
    <row r="41" spans="2:13" ht="16.5">
      <c r="B41" s="328" t="s">
        <v>260</v>
      </c>
      <c r="C41" s="329">
        <v>44</v>
      </c>
      <c r="D41" s="329">
        <v>6</v>
      </c>
      <c r="E41" s="329">
        <v>50</v>
      </c>
      <c r="F41" s="329">
        <v>50</v>
      </c>
      <c r="I41" s="343"/>
      <c r="J41" s="335"/>
      <c r="K41" s="335"/>
      <c r="L41" s="335"/>
      <c r="M41" s="338"/>
    </row>
    <row r="42" spans="2:13" ht="16.5">
      <c r="B42" s="325" t="s">
        <v>261</v>
      </c>
      <c r="C42" s="323">
        <v>36</v>
      </c>
      <c r="D42" s="323">
        <v>16</v>
      </c>
      <c r="E42" s="323">
        <v>48</v>
      </c>
      <c r="F42" s="323">
        <v>58</v>
      </c>
      <c r="I42" s="343"/>
      <c r="J42" s="335"/>
      <c r="K42" s="335"/>
      <c r="L42" s="335"/>
      <c r="M42" s="338"/>
    </row>
    <row r="43" spans="2:13" ht="16.5">
      <c r="B43" s="328" t="s">
        <v>262</v>
      </c>
      <c r="C43" s="329">
        <v>28</v>
      </c>
      <c r="D43" s="329">
        <v>11</v>
      </c>
      <c r="E43" s="329">
        <v>61</v>
      </c>
      <c r="F43" s="329">
        <v>52</v>
      </c>
      <c r="I43" s="343"/>
      <c r="J43" s="335"/>
      <c r="K43" s="335"/>
      <c r="L43" s="335"/>
      <c r="M43" s="338"/>
    </row>
    <row r="44" spans="2:13" ht="16.5">
      <c r="B44" s="325" t="s">
        <v>263</v>
      </c>
      <c r="C44" s="323">
        <v>31</v>
      </c>
      <c r="D44" s="323">
        <v>10</v>
      </c>
      <c r="E44" s="323">
        <v>58</v>
      </c>
      <c r="F44" s="323">
        <v>42</v>
      </c>
      <c r="I44" s="343"/>
      <c r="J44" s="335"/>
      <c r="K44" s="335"/>
      <c r="L44" s="335"/>
      <c r="M44" s="338"/>
    </row>
    <row r="45" spans="2:13" ht="16.5">
      <c r="B45" s="328" t="s">
        <v>264</v>
      </c>
      <c r="C45" s="329">
        <v>30</v>
      </c>
      <c r="D45" s="329">
        <v>15</v>
      </c>
      <c r="E45" s="329">
        <v>55</v>
      </c>
      <c r="F45" s="329">
        <v>53</v>
      </c>
      <c r="I45" s="343"/>
      <c r="J45" s="335"/>
      <c r="K45" s="335"/>
      <c r="L45" s="335"/>
      <c r="M45" s="338"/>
    </row>
    <row r="46" spans="2:13" ht="16.5">
      <c r="B46" s="325" t="s">
        <v>265</v>
      </c>
      <c r="C46" s="323">
        <v>33</v>
      </c>
      <c r="D46" s="323">
        <v>8</v>
      </c>
      <c r="E46" s="323">
        <v>59</v>
      </c>
      <c r="F46" s="323">
        <v>39</v>
      </c>
      <c r="I46" s="343"/>
      <c r="J46" s="335"/>
      <c r="K46" s="335"/>
      <c r="L46" s="335"/>
      <c r="M46" s="338"/>
    </row>
    <row r="47" spans="2:13" ht="16.5">
      <c r="B47" s="328" t="s">
        <v>266</v>
      </c>
      <c r="C47" s="329">
        <v>28</v>
      </c>
      <c r="D47" s="329">
        <v>15</v>
      </c>
      <c r="E47" s="329">
        <v>57</v>
      </c>
      <c r="F47" s="329">
        <v>50</v>
      </c>
      <c r="I47" s="343"/>
      <c r="J47" s="335"/>
      <c r="K47" s="335"/>
      <c r="L47" s="335"/>
      <c r="M47" s="338"/>
    </row>
    <row r="48" spans="2:13" ht="16.5">
      <c r="B48" s="325" t="s">
        <v>267</v>
      </c>
      <c r="C48" s="323">
        <v>37</v>
      </c>
      <c r="D48" s="323">
        <v>9</v>
      </c>
      <c r="E48" s="323">
        <v>54</v>
      </c>
      <c r="F48" s="323">
        <v>51</v>
      </c>
      <c r="I48" s="344"/>
      <c r="J48" s="340"/>
      <c r="K48" s="340"/>
      <c r="L48" s="340"/>
      <c r="M48" s="341"/>
    </row>
    <row r="49" spans="2:13" ht="16.5">
      <c r="B49" s="328" t="s">
        <v>96</v>
      </c>
      <c r="C49" s="329">
        <v>43</v>
      </c>
      <c r="D49" s="329">
        <v>7</v>
      </c>
      <c r="E49" s="329">
        <v>50</v>
      </c>
      <c r="F49" s="329">
        <v>54</v>
      </c>
      <c r="H49" s="105"/>
      <c r="I49" s="387"/>
      <c r="J49" s="334"/>
      <c r="K49" s="334"/>
      <c r="L49" s="334"/>
      <c r="M49" s="337"/>
    </row>
    <row r="50" spans="2:13" ht="16.5">
      <c r="B50" s="325" t="s">
        <v>97</v>
      </c>
      <c r="C50" s="323">
        <v>31</v>
      </c>
      <c r="D50" s="323">
        <v>11</v>
      </c>
      <c r="E50" s="323">
        <v>58</v>
      </c>
      <c r="F50" s="323">
        <v>47</v>
      </c>
      <c r="H50" s="105"/>
      <c r="I50" s="387"/>
      <c r="J50" s="336"/>
      <c r="K50" s="336"/>
      <c r="L50" s="336"/>
      <c r="M50" s="339"/>
    </row>
    <row r="51" spans="2:13" ht="16.5">
      <c r="B51" s="347" t="s">
        <v>0</v>
      </c>
      <c r="C51" s="348">
        <v>41</v>
      </c>
      <c r="D51" s="348">
        <v>8</v>
      </c>
      <c r="E51" s="348">
        <v>51</v>
      </c>
      <c r="F51" s="348">
        <v>52</v>
      </c>
      <c r="H51" s="105"/>
      <c r="I51" s="387"/>
      <c r="J51" s="345"/>
      <c r="K51" s="345"/>
      <c r="L51" s="345"/>
      <c r="M51" s="346"/>
    </row>
    <row r="52" spans="2:13" ht="16.5">
      <c r="B52" s="326"/>
      <c r="C52" s="327"/>
      <c r="D52" s="327"/>
      <c r="E52" s="327"/>
      <c r="F52" s="327"/>
    </row>
    <row r="54" spans="2:13">
      <c r="B54" t="s">
        <v>294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2.75"/>
  <sheetData>
    <row r="1" spans="1:1">
      <c r="A1" t="s">
        <v>65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RowHeight="12.75"/>
  <sheetData>
    <row r="1" spans="1:1">
      <c r="A1" t="s">
        <v>66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>
      <selection activeCell="P37" sqref="P37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>
      <selection activeCell="O33" sqref="O33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22"/>
  <sheetViews>
    <sheetView zoomScaleNormal="100" workbookViewId="0">
      <pane ySplit="1" topLeftCell="A2" activePane="bottomLeft" state="frozen"/>
      <selection pane="bottomLeft" activeCell="A2" sqref="A2:XFD3"/>
    </sheetView>
  </sheetViews>
  <sheetFormatPr baseColWidth="10" defaultColWidth="11.42578125" defaultRowHeight="12.75"/>
  <cols>
    <col min="1" max="1" width="7.5703125" style="44" customWidth="1"/>
    <col min="2" max="2" width="25.42578125" style="44" customWidth="1"/>
    <col min="3" max="12" width="5.5703125" style="44" customWidth="1"/>
    <col min="13" max="16384" width="11.42578125" style="44"/>
  </cols>
  <sheetData>
    <row r="1" spans="1:13" ht="23.25">
      <c r="B1" s="127" t="s">
        <v>156</v>
      </c>
      <c r="G1" s="64"/>
      <c r="H1" s="64"/>
      <c r="I1" s="64"/>
      <c r="J1" s="79"/>
      <c r="K1" s="79"/>
      <c r="L1" s="79"/>
    </row>
    <row r="2" spans="1:13" ht="13.5" customHeight="1">
      <c r="B2" s="127"/>
      <c r="G2" s="64"/>
      <c r="H2" s="64"/>
      <c r="I2" s="64"/>
      <c r="J2" s="79"/>
      <c r="K2" s="79"/>
      <c r="L2" s="79"/>
    </row>
    <row r="3" spans="1:13" ht="13.5" customHeight="1"/>
    <row r="4" spans="1:13" ht="66" customHeight="1">
      <c r="A4" s="65"/>
      <c r="B4" s="66"/>
      <c r="C4" s="366" t="s">
        <v>110</v>
      </c>
      <c r="D4" s="367"/>
      <c r="E4" s="367"/>
      <c r="F4" s="366" t="s">
        <v>113</v>
      </c>
      <c r="G4" s="367"/>
      <c r="H4" s="367"/>
      <c r="I4" s="366" t="s">
        <v>117</v>
      </c>
      <c r="J4" s="367"/>
      <c r="K4" s="367"/>
      <c r="L4" s="367"/>
    </row>
    <row r="5" spans="1:13" ht="41.25" customHeight="1">
      <c r="A5" s="67"/>
      <c r="B5" s="139"/>
      <c r="C5" s="192" t="s">
        <v>1</v>
      </c>
      <c r="D5" s="193" t="s">
        <v>2</v>
      </c>
      <c r="E5" s="194" t="s">
        <v>0</v>
      </c>
      <c r="F5" s="192" t="s">
        <v>1</v>
      </c>
      <c r="G5" s="193" t="s">
        <v>2</v>
      </c>
      <c r="H5" s="194" t="s">
        <v>0</v>
      </c>
      <c r="I5" s="373" t="s">
        <v>1</v>
      </c>
      <c r="J5" s="374"/>
      <c r="K5" s="375" t="s">
        <v>2</v>
      </c>
      <c r="L5" s="375"/>
    </row>
    <row r="6" spans="1:13" ht="4.5" customHeight="1">
      <c r="A6" s="371" t="s">
        <v>40</v>
      </c>
      <c r="B6" s="84"/>
      <c r="C6" s="377"/>
      <c r="D6" s="378"/>
      <c r="E6" s="384"/>
      <c r="F6" s="377"/>
      <c r="G6" s="378"/>
      <c r="H6" s="384"/>
      <c r="I6" s="377"/>
      <c r="J6" s="378"/>
      <c r="K6" s="378"/>
      <c r="L6" s="378"/>
    </row>
    <row r="7" spans="1:13" ht="29.1" customHeight="1">
      <c r="A7" s="372"/>
      <c r="B7" s="182" t="s">
        <v>8</v>
      </c>
      <c r="C7" s="201">
        <v>43</v>
      </c>
      <c r="D7" s="202">
        <v>28</v>
      </c>
      <c r="E7" s="202"/>
      <c r="F7" s="201">
        <v>7</v>
      </c>
      <c r="G7" s="202">
        <v>5</v>
      </c>
      <c r="H7" s="202"/>
      <c r="I7" s="204">
        <v>33</v>
      </c>
      <c r="J7" s="226" t="s">
        <v>160</v>
      </c>
      <c r="K7" s="203">
        <v>39</v>
      </c>
      <c r="L7" s="226" t="s">
        <v>169</v>
      </c>
    </row>
    <row r="8" spans="1:13" ht="29.1" customHeight="1">
      <c r="A8" s="372"/>
      <c r="B8" s="71" t="s">
        <v>99</v>
      </c>
      <c r="C8" s="114">
        <v>80</v>
      </c>
      <c r="D8" s="115">
        <v>80</v>
      </c>
      <c r="E8" s="115"/>
      <c r="F8" s="114">
        <v>16</v>
      </c>
      <c r="G8" s="115">
        <v>13</v>
      </c>
      <c r="H8" s="115"/>
      <c r="I8" s="80"/>
      <c r="J8" s="224" t="s">
        <v>161</v>
      </c>
      <c r="K8" s="81">
        <v>4</v>
      </c>
      <c r="L8" s="224" t="s">
        <v>170</v>
      </c>
    </row>
    <row r="9" spans="1:13" ht="29.1" customHeight="1">
      <c r="A9" s="372"/>
      <c r="B9" s="68" t="s">
        <v>124</v>
      </c>
      <c r="C9" s="183">
        <v>74</v>
      </c>
      <c r="D9" s="184">
        <v>42</v>
      </c>
      <c r="E9" s="184"/>
      <c r="F9" s="183">
        <v>6</v>
      </c>
      <c r="G9" s="184">
        <v>10</v>
      </c>
      <c r="H9" s="184"/>
      <c r="I9" s="69">
        <v>7</v>
      </c>
      <c r="J9" s="223" t="s">
        <v>162</v>
      </c>
      <c r="K9" s="70">
        <v>29</v>
      </c>
      <c r="L9" s="223" t="s">
        <v>171</v>
      </c>
    </row>
    <row r="10" spans="1:13" ht="29.1" customHeight="1">
      <c r="A10" s="372"/>
      <c r="B10" s="71" t="s">
        <v>101</v>
      </c>
      <c r="C10" s="114">
        <v>66</v>
      </c>
      <c r="D10" s="115">
        <v>35</v>
      </c>
      <c r="E10" s="115"/>
      <c r="F10" s="114">
        <v>7</v>
      </c>
      <c r="G10" s="115">
        <v>10</v>
      </c>
      <c r="H10" s="115"/>
      <c r="I10" s="80">
        <v>7</v>
      </c>
      <c r="J10" s="224" t="s">
        <v>163</v>
      </c>
      <c r="K10" s="81">
        <v>30</v>
      </c>
      <c r="L10" s="224" t="s">
        <v>172</v>
      </c>
    </row>
    <row r="11" spans="1:13" ht="29.1" customHeight="1">
      <c r="A11" s="372"/>
      <c r="B11" s="68" t="s">
        <v>102</v>
      </c>
      <c r="C11" s="183">
        <v>64</v>
      </c>
      <c r="D11" s="184">
        <v>31</v>
      </c>
      <c r="E11" s="184"/>
      <c r="F11" s="183">
        <v>6</v>
      </c>
      <c r="G11" s="184">
        <v>14</v>
      </c>
      <c r="H11" s="184"/>
      <c r="I11" s="69">
        <v>15</v>
      </c>
      <c r="J11" s="223" t="s">
        <v>158</v>
      </c>
      <c r="K11" s="70">
        <v>30</v>
      </c>
      <c r="L11" s="223" t="s">
        <v>172</v>
      </c>
    </row>
    <row r="12" spans="1:13" ht="29.1" customHeight="1">
      <c r="A12" s="372"/>
      <c r="B12" s="71" t="s">
        <v>13</v>
      </c>
      <c r="C12" s="114">
        <v>81</v>
      </c>
      <c r="D12" s="115">
        <v>44</v>
      </c>
      <c r="E12" s="115"/>
      <c r="F12" s="114">
        <v>3</v>
      </c>
      <c r="G12" s="115">
        <v>7</v>
      </c>
      <c r="H12" s="115"/>
      <c r="I12" s="80">
        <v>6</v>
      </c>
      <c r="J12" s="224" t="s">
        <v>164</v>
      </c>
      <c r="K12" s="81">
        <v>34</v>
      </c>
      <c r="L12" s="224" t="s">
        <v>158</v>
      </c>
    </row>
    <row r="13" spans="1:13" ht="29.1" customHeight="1">
      <c r="A13" s="372"/>
      <c r="B13" s="68" t="s">
        <v>103</v>
      </c>
      <c r="C13" s="183">
        <v>65</v>
      </c>
      <c r="D13" s="184">
        <v>37</v>
      </c>
      <c r="E13" s="184"/>
      <c r="F13" s="183">
        <v>4</v>
      </c>
      <c r="G13" s="184">
        <v>5</v>
      </c>
      <c r="H13" s="184"/>
      <c r="I13" s="69">
        <v>17</v>
      </c>
      <c r="J13" s="223" t="s">
        <v>165</v>
      </c>
      <c r="K13" s="70">
        <v>28</v>
      </c>
      <c r="L13" s="223" t="s">
        <v>173</v>
      </c>
    </row>
    <row r="14" spans="1:13" ht="29.1" customHeight="1">
      <c r="A14" s="372"/>
      <c r="B14" s="71" t="s">
        <v>104</v>
      </c>
      <c r="C14" s="114">
        <v>56</v>
      </c>
      <c r="D14" s="115">
        <v>26</v>
      </c>
      <c r="E14" s="115"/>
      <c r="F14" s="114">
        <v>17</v>
      </c>
      <c r="G14" s="115">
        <v>32</v>
      </c>
      <c r="H14" s="115"/>
      <c r="I14" s="80">
        <v>13</v>
      </c>
      <c r="J14" s="224" t="s">
        <v>165</v>
      </c>
      <c r="K14" s="81">
        <v>14</v>
      </c>
      <c r="L14" s="224" t="s">
        <v>169</v>
      </c>
      <c r="M14" s="44" t="s">
        <v>40</v>
      </c>
    </row>
    <row r="15" spans="1:13" ht="29.1" customHeight="1">
      <c r="A15" s="372"/>
      <c r="B15" s="68" t="s">
        <v>105</v>
      </c>
      <c r="C15" s="183">
        <v>88</v>
      </c>
      <c r="D15" s="184">
        <v>90</v>
      </c>
      <c r="E15" s="184"/>
      <c r="F15" s="183">
        <v>5.4</v>
      </c>
      <c r="G15" s="184">
        <v>2</v>
      </c>
      <c r="H15" s="184"/>
      <c r="I15" s="69">
        <v>3</v>
      </c>
      <c r="J15" s="223" t="s">
        <v>161</v>
      </c>
      <c r="K15" s="70">
        <v>6</v>
      </c>
      <c r="L15" s="223" t="s">
        <v>168</v>
      </c>
    </row>
    <row r="16" spans="1:13" ht="29.1" customHeight="1">
      <c r="A16" s="372"/>
      <c r="B16" s="71" t="s">
        <v>106</v>
      </c>
      <c r="C16" s="114">
        <v>33</v>
      </c>
      <c r="D16" s="115">
        <v>36</v>
      </c>
      <c r="E16" s="115"/>
      <c r="F16" s="114">
        <v>7</v>
      </c>
      <c r="G16" s="115">
        <v>7</v>
      </c>
      <c r="H16" s="115"/>
      <c r="I16" s="80">
        <v>38</v>
      </c>
      <c r="J16" s="224" t="s">
        <v>166</v>
      </c>
      <c r="K16" s="81">
        <v>27</v>
      </c>
      <c r="L16" s="224" t="s">
        <v>173</v>
      </c>
    </row>
    <row r="17" spans="1:12" ht="29.1" customHeight="1">
      <c r="A17" s="372"/>
      <c r="B17" s="68" t="s">
        <v>107</v>
      </c>
      <c r="C17" s="183">
        <v>59</v>
      </c>
      <c r="D17" s="184">
        <v>43</v>
      </c>
      <c r="E17" s="184"/>
      <c r="F17" s="183">
        <v>6.5</v>
      </c>
      <c r="G17" s="184">
        <v>10.7</v>
      </c>
      <c r="H17" s="184"/>
      <c r="I17" s="69">
        <v>16</v>
      </c>
      <c r="J17" s="223" t="s">
        <v>167</v>
      </c>
      <c r="K17" s="70">
        <v>25</v>
      </c>
      <c r="L17" s="223" t="s">
        <v>174</v>
      </c>
    </row>
    <row r="18" spans="1:12" ht="34.5" customHeight="1">
      <c r="B18" s="71" t="s">
        <v>219</v>
      </c>
      <c r="C18" s="114">
        <v>54</v>
      </c>
      <c r="D18" s="115">
        <v>32</v>
      </c>
      <c r="E18" s="115"/>
      <c r="F18" s="114">
        <v>10</v>
      </c>
      <c r="G18" s="115">
        <v>15</v>
      </c>
      <c r="H18" s="115"/>
      <c r="I18" s="80">
        <v>19</v>
      </c>
      <c r="J18" s="224" t="s">
        <v>160</v>
      </c>
      <c r="K18" s="81">
        <v>28</v>
      </c>
      <c r="L18" s="224" t="s">
        <v>172</v>
      </c>
    </row>
    <row r="19" spans="1:12" ht="33" customHeight="1">
      <c r="B19" s="68" t="s">
        <v>119</v>
      </c>
      <c r="C19" s="183">
        <v>83</v>
      </c>
      <c r="D19" s="184">
        <v>92</v>
      </c>
      <c r="E19" s="184"/>
      <c r="F19" s="183">
        <v>12</v>
      </c>
      <c r="G19" s="184">
        <v>6</v>
      </c>
      <c r="H19" s="184"/>
      <c r="I19" s="69">
        <v>3</v>
      </c>
      <c r="J19" s="223" t="s">
        <v>168</v>
      </c>
      <c r="K19" s="70">
        <v>1.4</v>
      </c>
      <c r="L19" s="223" t="s">
        <v>175</v>
      </c>
    </row>
    <row r="20" spans="1:12" ht="29.1" customHeight="1">
      <c r="B20" s="195" t="s">
        <v>0</v>
      </c>
      <c r="C20" s="196">
        <v>63</v>
      </c>
      <c r="D20" s="197">
        <v>44.4</v>
      </c>
      <c r="E20" s="197"/>
      <c r="F20" s="196">
        <v>7</v>
      </c>
      <c r="G20" s="197">
        <v>11</v>
      </c>
      <c r="H20" s="197"/>
      <c r="I20" s="199">
        <v>30</v>
      </c>
      <c r="J20" s="225" t="s">
        <v>158</v>
      </c>
      <c r="K20" s="198">
        <v>45</v>
      </c>
      <c r="L20" s="225" t="s">
        <v>159</v>
      </c>
    </row>
    <row r="22" spans="1:12">
      <c r="B22" s="357" t="s">
        <v>157</v>
      </c>
      <c r="C22" s="356"/>
    </row>
  </sheetData>
  <mergeCells count="10">
    <mergeCell ref="B22:C22"/>
    <mergeCell ref="A6:A17"/>
    <mergeCell ref="C4:E4"/>
    <mergeCell ref="F4:H4"/>
    <mergeCell ref="I4:L4"/>
    <mergeCell ref="I5:J5"/>
    <mergeCell ref="K5:L5"/>
    <mergeCell ref="C6:E6"/>
    <mergeCell ref="F6:H6"/>
    <mergeCell ref="I6:L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0"/>
  <sheetViews>
    <sheetView zoomScaleNormal="100" workbookViewId="0">
      <pane ySplit="1" topLeftCell="A2" activePane="bottomLeft" state="frozen"/>
      <selection pane="bottomLeft" activeCell="A2" sqref="A2:XFD3"/>
    </sheetView>
  </sheetViews>
  <sheetFormatPr baseColWidth="10" defaultColWidth="11.42578125" defaultRowHeight="12.75"/>
  <cols>
    <col min="1" max="1" width="7.5703125" style="44" customWidth="1"/>
    <col min="2" max="2" width="33.85546875" style="44" customWidth="1"/>
    <col min="3" max="10" width="5.5703125" style="44" customWidth="1"/>
    <col min="11" max="16384" width="11.42578125" style="44"/>
  </cols>
  <sheetData>
    <row r="1" spans="1:10" ht="30" customHeight="1">
      <c r="B1" s="127" t="s">
        <v>176</v>
      </c>
      <c r="F1" s="64"/>
      <c r="G1" s="64"/>
      <c r="H1" s="79"/>
      <c r="I1" s="79"/>
      <c r="J1" s="79"/>
    </row>
    <row r="2" spans="1:10" ht="13.5" customHeight="1">
      <c r="B2" s="127"/>
      <c r="F2" s="64"/>
      <c r="G2" s="64"/>
      <c r="H2" s="79"/>
      <c r="I2" s="79"/>
      <c r="J2" s="79"/>
    </row>
    <row r="3" spans="1:10" ht="13.5" customHeight="1"/>
    <row r="4" spans="1:10" ht="66" customHeight="1">
      <c r="A4" s="65"/>
      <c r="B4" s="66"/>
      <c r="C4" s="366" t="s">
        <v>110</v>
      </c>
      <c r="D4" s="367"/>
      <c r="E4" s="366" t="s">
        <v>113</v>
      </c>
      <c r="F4" s="367"/>
      <c r="G4" s="366" t="s">
        <v>117</v>
      </c>
      <c r="H4" s="367"/>
      <c r="I4" s="367"/>
      <c r="J4" s="367"/>
    </row>
    <row r="5" spans="1:10" ht="42.75" customHeight="1">
      <c r="A5" s="67"/>
      <c r="B5" s="139"/>
      <c r="C5" s="192" t="s">
        <v>1</v>
      </c>
      <c r="D5" s="193" t="s">
        <v>2</v>
      </c>
      <c r="E5" s="192" t="s">
        <v>1</v>
      </c>
      <c r="F5" s="193" t="s">
        <v>2</v>
      </c>
      <c r="G5" s="373" t="s">
        <v>1</v>
      </c>
      <c r="H5" s="374"/>
      <c r="I5" s="375" t="s">
        <v>2</v>
      </c>
      <c r="J5" s="375"/>
    </row>
    <row r="6" spans="1:10" ht="3" customHeight="1">
      <c r="A6" s="371" t="s">
        <v>40</v>
      </c>
      <c r="B6" s="84"/>
      <c r="C6" s="377"/>
      <c r="D6" s="378"/>
      <c r="E6" s="377"/>
      <c r="F6" s="378"/>
      <c r="G6" s="377"/>
      <c r="H6" s="378"/>
      <c r="I6" s="378"/>
      <c r="J6" s="378"/>
    </row>
    <row r="7" spans="1:10" s="129" customFormat="1" ht="10.5" customHeight="1">
      <c r="A7" s="372"/>
      <c r="B7" s="227"/>
      <c r="C7" s="228"/>
      <c r="D7" s="229"/>
      <c r="E7" s="228"/>
      <c r="F7" s="229"/>
      <c r="G7" s="228"/>
      <c r="H7" s="230"/>
      <c r="I7" s="229"/>
      <c r="J7" s="230"/>
    </row>
    <row r="8" spans="1:10" ht="17.100000000000001" customHeight="1">
      <c r="A8" s="372"/>
      <c r="B8" s="71" t="s">
        <v>183</v>
      </c>
      <c r="C8" s="114">
        <v>54</v>
      </c>
      <c r="D8" s="115">
        <v>22</v>
      </c>
      <c r="E8" s="114">
        <v>3</v>
      </c>
      <c r="F8" s="115">
        <v>7</v>
      </c>
      <c r="G8" s="80">
        <v>43</v>
      </c>
      <c r="H8" s="246" t="s">
        <v>171</v>
      </c>
      <c r="I8" s="81">
        <v>71</v>
      </c>
      <c r="J8" s="246" t="s">
        <v>173</v>
      </c>
    </row>
    <row r="9" spans="1:10" ht="17.100000000000001" customHeight="1">
      <c r="A9" s="372"/>
      <c r="B9" s="68" t="s">
        <v>178</v>
      </c>
      <c r="C9" s="183">
        <v>57</v>
      </c>
      <c r="D9" s="184">
        <v>75</v>
      </c>
      <c r="E9" s="183">
        <v>39</v>
      </c>
      <c r="F9" s="184">
        <v>18</v>
      </c>
      <c r="G9" s="69">
        <v>3</v>
      </c>
      <c r="H9" s="247" t="s">
        <v>168</v>
      </c>
      <c r="I9" s="70">
        <v>7</v>
      </c>
      <c r="J9" s="247" t="s">
        <v>161</v>
      </c>
    </row>
    <row r="10" spans="1:10" ht="17.100000000000001" customHeight="1">
      <c r="A10" s="372"/>
      <c r="B10" s="71" t="s">
        <v>12</v>
      </c>
      <c r="C10" s="114">
        <v>69</v>
      </c>
      <c r="D10" s="115">
        <v>35</v>
      </c>
      <c r="E10" s="114">
        <v>7</v>
      </c>
      <c r="F10" s="115">
        <v>12</v>
      </c>
      <c r="G10" s="80">
        <v>23</v>
      </c>
      <c r="H10" s="246" t="s">
        <v>158</v>
      </c>
      <c r="I10" s="81">
        <v>53</v>
      </c>
      <c r="J10" s="246" t="s">
        <v>186</v>
      </c>
    </row>
    <row r="11" spans="1:10" ht="16.5">
      <c r="A11" s="372"/>
      <c r="B11" s="68" t="s">
        <v>13</v>
      </c>
      <c r="C11" s="183">
        <v>83</v>
      </c>
      <c r="D11" s="184">
        <v>48</v>
      </c>
      <c r="E11" s="183">
        <v>2</v>
      </c>
      <c r="F11" s="184">
        <v>8</v>
      </c>
      <c r="G11" s="69">
        <v>15</v>
      </c>
      <c r="H11" s="247" t="s">
        <v>184</v>
      </c>
      <c r="I11" s="70">
        <v>44</v>
      </c>
      <c r="J11" s="247" t="s">
        <v>186</v>
      </c>
    </row>
    <row r="12" spans="1:10" ht="16.5">
      <c r="A12" s="372"/>
      <c r="B12" s="71" t="s">
        <v>179</v>
      </c>
      <c r="C12" s="114">
        <v>63</v>
      </c>
      <c r="D12" s="115">
        <v>38</v>
      </c>
      <c r="E12" s="114">
        <v>6</v>
      </c>
      <c r="F12" s="115">
        <v>7</v>
      </c>
      <c r="G12" s="80">
        <v>31</v>
      </c>
      <c r="H12" s="246" t="s">
        <v>162</v>
      </c>
      <c r="I12" s="81">
        <v>55</v>
      </c>
      <c r="J12" s="246" t="s">
        <v>172</v>
      </c>
    </row>
    <row r="13" spans="1:10" ht="16.5">
      <c r="A13" s="372"/>
      <c r="B13" s="68" t="s">
        <v>180</v>
      </c>
      <c r="C13" s="183">
        <v>61</v>
      </c>
      <c r="D13" s="184">
        <v>33</v>
      </c>
      <c r="E13" s="183">
        <v>19</v>
      </c>
      <c r="F13" s="184">
        <v>23</v>
      </c>
      <c r="G13" s="69">
        <v>20</v>
      </c>
      <c r="H13" s="247" t="s">
        <v>185</v>
      </c>
      <c r="I13" s="70">
        <v>44</v>
      </c>
      <c r="J13" s="247" t="s">
        <v>167</v>
      </c>
    </row>
    <row r="14" spans="1:10" ht="30" customHeight="1">
      <c r="A14" s="372"/>
      <c r="B14" s="71" t="s">
        <v>181</v>
      </c>
      <c r="C14" s="114">
        <v>89</v>
      </c>
      <c r="D14" s="115">
        <v>83</v>
      </c>
      <c r="E14" s="114">
        <v>5</v>
      </c>
      <c r="F14" s="115">
        <v>5</v>
      </c>
      <c r="G14" s="80">
        <v>6</v>
      </c>
      <c r="H14" s="246" t="s">
        <v>175</v>
      </c>
      <c r="I14" s="81">
        <v>12</v>
      </c>
      <c r="J14" s="246" t="s">
        <v>161</v>
      </c>
    </row>
    <row r="15" spans="1:10" ht="17.100000000000001" customHeight="1">
      <c r="A15" s="372"/>
      <c r="B15" s="68" t="s">
        <v>182</v>
      </c>
      <c r="C15" s="183">
        <v>65</v>
      </c>
      <c r="D15" s="184">
        <v>43</v>
      </c>
      <c r="E15" s="183">
        <v>5</v>
      </c>
      <c r="F15" s="184">
        <v>10</v>
      </c>
      <c r="G15" s="69">
        <v>30</v>
      </c>
      <c r="H15" s="247" t="s">
        <v>165</v>
      </c>
      <c r="I15" s="70">
        <v>47</v>
      </c>
      <c r="J15" s="247" t="s">
        <v>166</v>
      </c>
    </row>
    <row r="16" spans="1:10" ht="16.5">
      <c r="B16" s="71" t="s">
        <v>36</v>
      </c>
      <c r="C16" s="114">
        <v>55</v>
      </c>
      <c r="D16" s="115">
        <v>30</v>
      </c>
      <c r="E16" s="114">
        <v>12</v>
      </c>
      <c r="F16" s="115">
        <v>21</v>
      </c>
      <c r="G16" s="80">
        <v>33</v>
      </c>
      <c r="H16" s="246" t="s">
        <v>167</v>
      </c>
      <c r="I16" s="81">
        <v>49</v>
      </c>
      <c r="J16" s="246" t="s">
        <v>187</v>
      </c>
    </row>
    <row r="17" spans="2:10" ht="31.5" customHeight="1">
      <c r="B17" s="68" t="s">
        <v>119</v>
      </c>
      <c r="C17" s="183">
        <v>85</v>
      </c>
      <c r="D17" s="184">
        <v>88</v>
      </c>
      <c r="E17" s="183">
        <v>12</v>
      </c>
      <c r="F17" s="184">
        <v>8</v>
      </c>
      <c r="G17" s="69">
        <v>12</v>
      </c>
      <c r="H17" s="247" t="s">
        <v>168</v>
      </c>
      <c r="I17" s="70">
        <v>4</v>
      </c>
      <c r="J17" s="247" t="s">
        <v>170</v>
      </c>
    </row>
    <row r="18" spans="2:10" ht="16.5">
      <c r="B18" s="76" t="s">
        <v>0</v>
      </c>
      <c r="C18" s="185">
        <v>65</v>
      </c>
      <c r="D18" s="186">
        <v>46</v>
      </c>
      <c r="E18" s="185">
        <v>8</v>
      </c>
      <c r="F18" s="186">
        <v>11</v>
      </c>
      <c r="G18" s="82">
        <v>27</v>
      </c>
      <c r="H18" s="248" t="s">
        <v>162</v>
      </c>
      <c r="I18" s="83">
        <v>43</v>
      </c>
      <c r="J18" s="248" t="s">
        <v>166</v>
      </c>
    </row>
    <row r="19" spans="2:10">
      <c r="H19" s="125"/>
    </row>
    <row r="20" spans="2:10">
      <c r="B20" s="357" t="s">
        <v>177</v>
      </c>
      <c r="C20" s="356"/>
    </row>
  </sheetData>
  <mergeCells count="10">
    <mergeCell ref="B20:C20"/>
    <mergeCell ref="A6:A15"/>
    <mergeCell ref="C4:D4"/>
    <mergeCell ref="E4:F4"/>
    <mergeCell ref="G4:J4"/>
    <mergeCell ref="G5:H5"/>
    <mergeCell ref="I5:J5"/>
    <mergeCell ref="C6:D6"/>
    <mergeCell ref="E6:F6"/>
    <mergeCell ref="G6:J6"/>
  </mergeCells>
  <pageMargins left="0.78740157480314965" right="0.74803149606299213" top="0.98425196850393704" bottom="0.78740157480314965" header="0.51181102362204722" footer="0.51181102362204722"/>
  <pageSetup paperSize="9" orientation="portrait" r:id="rId1"/>
  <headerFooter alignWithMargins="0">
    <oddFooter>&amp;L&amp;11www.tarifvertrag.de</oddFooter>
  </headerFooter>
  <ignoredErrors>
    <ignoredError sqref="H8:H12 J15:J18 H14:H18 H13 J8:J14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>
      <selection activeCell="K32" sqref="K32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47A1-1DA5-4B56-A10C-84505665464F}">
  <dimension ref="B1:I54"/>
  <sheetViews>
    <sheetView workbookViewId="0">
      <pane ySplit="3" topLeftCell="A35" activePane="bottomLeft" state="frozen"/>
      <selection pane="bottomLeft" activeCell="H37" sqref="H37"/>
    </sheetView>
  </sheetViews>
  <sheetFormatPr baseColWidth="10" defaultRowHeight="12.75"/>
  <cols>
    <col min="2" max="2" width="34.7109375" customWidth="1"/>
    <col min="3" max="3" width="26.42578125" customWidth="1"/>
    <col min="4" max="4" width="21.7109375" customWidth="1"/>
    <col min="5" max="5" width="20.140625" customWidth="1"/>
    <col min="6" max="6" width="19.140625" bestFit="1" customWidth="1"/>
    <col min="8" max="8" width="12.5703125" bestFit="1" customWidth="1"/>
    <col min="9" max="9" width="14.5703125" bestFit="1" customWidth="1"/>
  </cols>
  <sheetData>
    <row r="1" spans="2:6" ht="23.25">
      <c r="B1" s="127" t="s">
        <v>291</v>
      </c>
    </row>
    <row r="3" spans="2:6" ht="47.25">
      <c r="B3" s="314"/>
      <c r="C3" s="314" t="s">
        <v>280</v>
      </c>
      <c r="D3" s="314" t="s">
        <v>281</v>
      </c>
      <c r="E3" s="314" t="s">
        <v>282</v>
      </c>
      <c r="F3" s="324" t="s">
        <v>283</v>
      </c>
    </row>
    <row r="4" spans="2:6" ht="23.1" customHeight="1">
      <c r="B4" s="330" t="s">
        <v>268</v>
      </c>
      <c r="C4" s="332"/>
      <c r="D4" s="332"/>
      <c r="E4" s="332"/>
      <c r="F4" s="332"/>
    </row>
    <row r="5" spans="2:6" ht="16.5">
      <c r="B5" s="325" t="s">
        <v>284</v>
      </c>
      <c r="C5" s="323">
        <v>14.116460226038111</v>
      </c>
      <c r="D5" s="323">
        <v>1.3085480361212527</v>
      </c>
      <c r="E5" s="323">
        <v>84.574991737840634</v>
      </c>
      <c r="F5" s="323">
        <v>30.954212186620921</v>
      </c>
    </row>
    <row r="6" spans="2:6" ht="16.5">
      <c r="B6" s="328" t="s">
        <v>285</v>
      </c>
      <c r="C6" s="329">
        <v>20.307067656958157</v>
      </c>
      <c r="D6" s="329">
        <v>1.3762772322372501</v>
      </c>
      <c r="E6" s="329">
        <v>78.316655110804589</v>
      </c>
      <c r="F6" s="329">
        <v>40.659608452497224</v>
      </c>
    </row>
    <row r="7" spans="2:6" ht="16.5">
      <c r="B7" s="325" t="s">
        <v>286</v>
      </c>
      <c r="C7" s="323">
        <v>30.721870147870472</v>
      </c>
      <c r="D7" s="323">
        <v>2.1430630708600455</v>
      </c>
      <c r="E7" s="323">
        <v>67.135066781269487</v>
      </c>
      <c r="F7" s="323">
        <v>48.832795878604841</v>
      </c>
    </row>
    <row r="8" spans="2:6" ht="16.5">
      <c r="B8" s="328" t="s">
        <v>287</v>
      </c>
      <c r="C8" s="329">
        <v>31.800661163382017</v>
      </c>
      <c r="D8" s="329">
        <v>3.2941312255541462</v>
      </c>
      <c r="E8" s="329">
        <v>64.905207611063844</v>
      </c>
      <c r="F8" s="329">
        <v>55.417585834616879</v>
      </c>
    </row>
    <row r="9" spans="2:6" ht="16.5">
      <c r="B9" s="325" t="s">
        <v>288</v>
      </c>
      <c r="C9" s="323">
        <v>36.33851252145201</v>
      </c>
      <c r="D9" s="323">
        <v>6.9557722925917664</v>
      </c>
      <c r="E9" s="323">
        <v>56.70571518595623</v>
      </c>
      <c r="F9" s="323">
        <v>57.157236300850442</v>
      </c>
    </row>
    <row r="10" spans="2:6" ht="16.5">
      <c r="B10" s="328" t="s">
        <v>289</v>
      </c>
      <c r="C10" s="329">
        <v>40.387679346528678</v>
      </c>
      <c r="D10" s="329">
        <v>8.0531586561837134</v>
      </c>
      <c r="E10" s="329">
        <v>51.559161997287603</v>
      </c>
      <c r="F10" s="329">
        <v>53.014494043077399</v>
      </c>
    </row>
    <row r="11" spans="2:6" ht="16.5">
      <c r="B11" s="325" t="s">
        <v>290</v>
      </c>
      <c r="C11" s="323">
        <v>61.932444567391251</v>
      </c>
      <c r="D11" s="323">
        <v>15.073684377647117</v>
      </c>
      <c r="E11" s="323">
        <v>22.99387105496163</v>
      </c>
      <c r="F11" s="323">
        <v>62.388239646488422</v>
      </c>
    </row>
    <row r="12" spans="2:6" ht="31.5" customHeight="1">
      <c r="B12" s="330" t="s">
        <v>276</v>
      </c>
      <c r="C12" s="331"/>
      <c r="D12" s="331"/>
      <c r="E12" s="331"/>
      <c r="F12" s="331"/>
    </row>
    <row r="13" spans="2:6" ht="16.5">
      <c r="B13" s="325" t="s">
        <v>183</v>
      </c>
      <c r="C13" s="323">
        <v>30.934926949026448</v>
      </c>
      <c r="D13" s="323">
        <v>7.2570191008238885</v>
      </c>
      <c r="E13" s="323">
        <v>61.808053950149663</v>
      </c>
      <c r="F13" s="323">
        <v>43.516816926352995</v>
      </c>
    </row>
    <row r="14" spans="2:6" ht="16.5">
      <c r="B14" s="328" t="s">
        <v>238</v>
      </c>
      <c r="C14" s="329">
        <v>56.751441232671304</v>
      </c>
      <c r="D14" s="329">
        <v>4.3207460086181833</v>
      </c>
      <c r="E14" s="329">
        <v>38.927812758710509</v>
      </c>
      <c r="F14" s="329">
        <v>69.934543095536455</v>
      </c>
    </row>
    <row r="15" spans="2:6" ht="16.5">
      <c r="B15" s="325" t="s">
        <v>239</v>
      </c>
      <c r="C15" s="323">
        <v>19.546870512172912</v>
      </c>
      <c r="D15" s="323">
        <v>23.438655694812773</v>
      </c>
      <c r="E15" s="323">
        <v>57.014473793014311</v>
      </c>
      <c r="F15" s="323">
        <v>46.662064712651201</v>
      </c>
    </row>
    <row r="16" spans="2:6" ht="16.5">
      <c r="B16" s="328" t="s">
        <v>102</v>
      </c>
      <c r="C16" s="329">
        <v>31.349026703646064</v>
      </c>
      <c r="D16" s="329">
        <v>11.721945427198163</v>
      </c>
      <c r="E16" s="329">
        <v>56.929027869155767</v>
      </c>
      <c r="F16" s="329">
        <v>50.489965122282335</v>
      </c>
    </row>
    <row r="17" spans="2:6" ht="16.5">
      <c r="B17" s="325" t="s">
        <v>240</v>
      </c>
      <c r="C17" s="323">
        <v>55.909784385386573</v>
      </c>
      <c r="D17" s="323">
        <v>7.8062376254918684</v>
      </c>
      <c r="E17" s="323">
        <v>36.283977989121553</v>
      </c>
      <c r="F17" s="323">
        <v>60.091641890988647</v>
      </c>
    </row>
    <row r="18" spans="2:6" ht="16.5">
      <c r="B18" s="328" t="s">
        <v>241</v>
      </c>
      <c r="C18" s="329">
        <v>50.668288551531795</v>
      </c>
      <c r="D18" s="329">
        <v>7.5983180607813114</v>
      </c>
      <c r="E18" s="329">
        <v>41.733393387686903</v>
      </c>
      <c r="F18" s="329">
        <v>64.148019567356826</v>
      </c>
    </row>
    <row r="19" spans="2:6" ht="16.5">
      <c r="B19" s="325" t="s">
        <v>13</v>
      </c>
      <c r="C19" s="323">
        <v>51.676488245158644</v>
      </c>
      <c r="D19" s="323">
        <v>4.4667926165028318</v>
      </c>
      <c r="E19" s="323">
        <v>43.856719138338526</v>
      </c>
      <c r="F19" s="323">
        <v>64.820416242244391</v>
      </c>
    </row>
    <row r="20" spans="2:6" ht="16.5">
      <c r="B20" s="328" t="s">
        <v>242</v>
      </c>
      <c r="C20" s="329">
        <v>26.434421238307813</v>
      </c>
      <c r="D20" s="329">
        <v>3.0806847737255527</v>
      </c>
      <c r="E20" s="329">
        <v>70.484893987966629</v>
      </c>
      <c r="F20" s="329">
        <v>55.133764821383849</v>
      </c>
    </row>
    <row r="21" spans="2:6" ht="16.5">
      <c r="B21" s="325" t="s">
        <v>15</v>
      </c>
      <c r="C21" s="323">
        <v>21.128055705859232</v>
      </c>
      <c r="D21" s="323">
        <v>1.7798612380154744</v>
      </c>
      <c r="E21" s="323">
        <v>77.09208305612529</v>
      </c>
      <c r="F21" s="323">
        <v>59.149500143656574</v>
      </c>
    </row>
    <row r="22" spans="2:6" ht="16.5">
      <c r="B22" s="328" t="s">
        <v>243</v>
      </c>
      <c r="C22" s="329">
        <v>25.707461956635559</v>
      </c>
      <c r="D22" s="329">
        <v>13.216658112210705</v>
      </c>
      <c r="E22" s="329">
        <v>61.075879931153743</v>
      </c>
      <c r="F22" s="329">
        <v>42.341789891683696</v>
      </c>
    </row>
    <row r="23" spans="2:6" ht="16.5">
      <c r="B23" s="325" t="s">
        <v>244</v>
      </c>
      <c r="C23" s="323">
        <v>7.7534799550162852</v>
      </c>
      <c r="D23" s="323">
        <v>2.8850453545853774</v>
      </c>
      <c r="E23" s="323">
        <v>89.361474690398339</v>
      </c>
      <c r="F23" s="323">
        <v>19.756192527910162</v>
      </c>
    </row>
    <row r="24" spans="2:6" ht="16.5">
      <c r="B24" s="328" t="s">
        <v>245</v>
      </c>
      <c r="C24" s="329">
        <v>32.492103834753607</v>
      </c>
      <c r="D24" s="329">
        <v>0.53440179718144687</v>
      </c>
      <c r="E24" s="329">
        <v>66.973494368064948</v>
      </c>
      <c r="F24" s="329">
        <v>44.783288535983793</v>
      </c>
    </row>
    <row r="25" spans="2:6" ht="16.5">
      <c r="B25" s="325" t="s">
        <v>246</v>
      </c>
      <c r="C25" s="323">
        <v>70.302354878574562</v>
      </c>
      <c r="D25" s="323">
        <v>1.8633682016521467</v>
      </c>
      <c r="E25" s="323">
        <v>27.834276919773298</v>
      </c>
      <c r="F25" s="323">
        <v>46.351970800256531</v>
      </c>
    </row>
    <row r="26" spans="2:6" ht="16.5">
      <c r="B26" s="328" t="s">
        <v>247</v>
      </c>
      <c r="C26" s="329">
        <v>38.355955619407929</v>
      </c>
      <c r="D26" s="329">
        <v>3.4515352534945718</v>
      </c>
      <c r="E26" s="329">
        <v>58.192509127097502</v>
      </c>
      <c r="F26" s="329">
        <v>37.676909179701902</v>
      </c>
    </row>
    <row r="27" spans="2:6" ht="16.5">
      <c r="B27" s="325" t="s">
        <v>248</v>
      </c>
      <c r="C27" s="323">
        <v>59.716571389486248</v>
      </c>
      <c r="D27" s="323">
        <v>8.2768434003603293</v>
      </c>
      <c r="E27" s="323">
        <v>32.006585210153418</v>
      </c>
      <c r="F27" s="323">
        <v>59.398277990759937</v>
      </c>
    </row>
    <row r="28" spans="2:6" ht="16.5">
      <c r="B28" s="328" t="s">
        <v>249</v>
      </c>
      <c r="C28" s="329">
        <v>40.722548357739775</v>
      </c>
      <c r="D28" s="329">
        <v>16.071017116966988</v>
      </c>
      <c r="E28" s="329">
        <v>43.20643452529324</v>
      </c>
      <c r="F28" s="329">
        <v>70.217455252517397</v>
      </c>
    </row>
    <row r="29" spans="2:6" ht="16.5">
      <c r="B29" s="325" t="s">
        <v>250</v>
      </c>
      <c r="C29" s="323">
        <v>30.177985909621096</v>
      </c>
      <c r="D29" s="323">
        <v>8.4381354996732139</v>
      </c>
      <c r="E29" s="323">
        <v>61.383878590705685</v>
      </c>
      <c r="F29" s="323">
        <v>26.679649793136655</v>
      </c>
    </row>
    <row r="30" spans="2:6" ht="16.5">
      <c r="B30" s="328" t="s">
        <v>219</v>
      </c>
      <c r="C30" s="329">
        <v>48.634548588504941</v>
      </c>
      <c r="D30" s="329">
        <v>15.407340958467097</v>
      </c>
      <c r="E30" s="329">
        <v>35.958110453027956</v>
      </c>
      <c r="F30" s="329">
        <v>52.433511833512327</v>
      </c>
    </row>
    <row r="31" spans="2:6" ht="16.5">
      <c r="B31" s="325" t="s">
        <v>109</v>
      </c>
      <c r="C31" s="323">
        <v>83.291099220913281</v>
      </c>
      <c r="D31" s="323">
        <v>14.757022323691169</v>
      </c>
      <c r="E31" s="323">
        <v>1.9518784553955524</v>
      </c>
      <c r="F31" s="323">
        <v>76.283582089576981</v>
      </c>
    </row>
    <row r="32" spans="2:6" ht="16.5">
      <c r="B32" s="328" t="s">
        <v>251</v>
      </c>
      <c r="C32" s="329">
        <v>35.078020728337393</v>
      </c>
      <c r="D32" s="329">
        <v>7.2586111672999554</v>
      </c>
      <c r="E32" s="329">
        <v>57.663368104362654</v>
      </c>
      <c r="F32" s="329">
        <v>50.816762114476212</v>
      </c>
    </row>
    <row r="33" spans="2:6" ht="32.1" customHeight="1">
      <c r="B33" s="330" t="s">
        <v>279</v>
      </c>
      <c r="C33" s="331"/>
      <c r="D33" s="331"/>
      <c r="E33" s="331"/>
      <c r="F33" s="331"/>
    </row>
    <row r="34" spans="2:6" ht="16.5">
      <c r="B34" s="325" t="s">
        <v>252</v>
      </c>
      <c r="C34" s="323">
        <v>46.314651407592891</v>
      </c>
      <c r="D34" s="323">
        <v>10.120906313761409</v>
      </c>
      <c r="E34" s="323">
        <v>43.564442278645707</v>
      </c>
      <c r="F34" s="323">
        <v>55.847423220052661</v>
      </c>
    </row>
    <row r="35" spans="2:6" ht="16.5">
      <c r="B35" s="328" t="s">
        <v>253</v>
      </c>
      <c r="C35" s="329">
        <v>42.244314839210077</v>
      </c>
      <c r="D35" s="329">
        <v>3.7202657881269605</v>
      </c>
      <c r="E35" s="329">
        <v>54.035419372662965</v>
      </c>
      <c r="F35" s="329">
        <v>61.055952204023654</v>
      </c>
    </row>
    <row r="36" spans="2:6" ht="16.5">
      <c r="B36" s="325" t="s">
        <v>254</v>
      </c>
      <c r="C36" s="323">
        <v>36.191436136343583</v>
      </c>
      <c r="D36" s="323">
        <v>10.144571053924317</v>
      </c>
      <c r="E36" s="323">
        <v>53.663992809732108</v>
      </c>
      <c r="F36" s="323">
        <v>63.389542054287915</v>
      </c>
    </row>
    <row r="37" spans="2:6" ht="16.5">
      <c r="B37" s="328" t="s">
        <v>255</v>
      </c>
      <c r="C37" s="329">
        <v>36.343892525797536</v>
      </c>
      <c r="D37" s="329">
        <v>17.004429579989953</v>
      </c>
      <c r="E37" s="329">
        <v>46.651677894212504</v>
      </c>
      <c r="F37" s="329">
        <v>49.23582658484375</v>
      </c>
    </row>
    <row r="38" spans="2:6" ht="16.5">
      <c r="B38" s="325" t="s">
        <v>256</v>
      </c>
      <c r="C38" s="323">
        <v>45.936514226630173</v>
      </c>
      <c r="D38" s="323">
        <v>5.3341402379198026</v>
      </c>
      <c r="E38" s="323">
        <v>48.729345535450022</v>
      </c>
      <c r="F38" s="323">
        <v>48.89149890860007</v>
      </c>
    </row>
    <row r="39" spans="2:6" ht="16.5">
      <c r="B39" s="328" t="s">
        <v>257</v>
      </c>
      <c r="C39" s="329">
        <v>39.477770449916136</v>
      </c>
      <c r="D39" s="329">
        <v>9.8418089052486231</v>
      </c>
      <c r="E39" s="329">
        <v>50.680420644835245</v>
      </c>
      <c r="F39" s="329">
        <v>44.297607803069219</v>
      </c>
    </row>
    <row r="40" spans="2:6" ht="16.5">
      <c r="B40" s="325" t="s">
        <v>258</v>
      </c>
      <c r="C40" s="323">
        <v>45.928170216986032</v>
      </c>
      <c r="D40" s="323">
        <v>8.5387959559628825</v>
      </c>
      <c r="E40" s="323">
        <v>45.533033827051092</v>
      </c>
      <c r="F40" s="323">
        <v>45.720952146651697</v>
      </c>
    </row>
    <row r="41" spans="2:6" ht="16.5">
      <c r="B41" s="328" t="s">
        <v>259</v>
      </c>
      <c r="C41" s="329">
        <v>49.199461622186476</v>
      </c>
      <c r="D41" s="329">
        <v>4.8116143037207442</v>
      </c>
      <c r="E41" s="329">
        <v>45.988924074092779</v>
      </c>
      <c r="F41" s="329">
        <v>59.665635436515338</v>
      </c>
    </row>
    <row r="42" spans="2:6" ht="16.5">
      <c r="B42" s="325" t="s">
        <v>260</v>
      </c>
      <c r="C42" s="323">
        <v>42.568025983609822</v>
      </c>
      <c r="D42" s="323">
        <v>5.5055143302187179</v>
      </c>
      <c r="E42" s="323">
        <v>51.926459686171469</v>
      </c>
      <c r="F42" s="323">
        <v>49.199302102437009</v>
      </c>
    </row>
    <row r="43" spans="2:6" ht="16.5">
      <c r="B43" s="328" t="s">
        <v>261</v>
      </c>
      <c r="C43" s="329">
        <v>47.731734004187018</v>
      </c>
      <c r="D43" s="329">
        <v>4.1926489740659099</v>
      </c>
      <c r="E43" s="329">
        <v>48.075617021747071</v>
      </c>
      <c r="F43" s="329">
        <v>47.200015372967371</v>
      </c>
    </row>
    <row r="44" spans="2:6" ht="16.5">
      <c r="B44" s="325" t="s">
        <v>262</v>
      </c>
      <c r="C44" s="323">
        <v>23.184957901589364</v>
      </c>
      <c r="D44" s="323">
        <v>21.871276987614571</v>
      </c>
      <c r="E44" s="323">
        <v>54.943765110796065</v>
      </c>
      <c r="F44" s="323">
        <v>42.762734133303873</v>
      </c>
    </row>
    <row r="45" spans="2:6" ht="16.5">
      <c r="B45" s="328" t="s">
        <v>263</v>
      </c>
      <c r="C45" s="329">
        <v>32.58243565183939</v>
      </c>
      <c r="D45" s="329">
        <v>8.7403514959637434</v>
      </c>
      <c r="E45" s="329">
        <v>58.67721285219686</v>
      </c>
      <c r="F45" s="329">
        <v>42.629975234847848</v>
      </c>
    </row>
    <row r="46" spans="2:6" ht="16.5">
      <c r="B46" s="325" t="s">
        <v>264</v>
      </c>
      <c r="C46" s="323">
        <v>33.848613105311806</v>
      </c>
      <c r="D46" s="323">
        <v>6.572477093438053</v>
      </c>
      <c r="E46" s="323">
        <v>59.578909801250134</v>
      </c>
      <c r="F46" s="323">
        <v>51.090428974972326</v>
      </c>
    </row>
    <row r="47" spans="2:6" ht="16.5">
      <c r="B47" s="328" t="s">
        <v>265</v>
      </c>
      <c r="C47" s="329">
        <v>29.711729527863916</v>
      </c>
      <c r="D47" s="329">
        <v>13.054534480654123</v>
      </c>
      <c r="E47" s="329">
        <v>57.233735991481957</v>
      </c>
      <c r="F47" s="329">
        <v>44.420969761963256</v>
      </c>
    </row>
    <row r="48" spans="2:6" ht="16.5">
      <c r="B48" s="325" t="s">
        <v>266</v>
      </c>
      <c r="C48" s="323">
        <v>36.227304680051517</v>
      </c>
      <c r="D48" s="323">
        <v>13.152840190524451</v>
      </c>
      <c r="E48" s="323">
        <v>50.619855129424039</v>
      </c>
      <c r="F48" s="323">
        <v>46.92232256369293</v>
      </c>
    </row>
    <row r="49" spans="2:9" ht="16.5">
      <c r="B49" s="328" t="s">
        <v>267</v>
      </c>
      <c r="C49" s="329">
        <v>37.157234694442529</v>
      </c>
      <c r="D49" s="329">
        <v>9.2054626320090378</v>
      </c>
      <c r="E49" s="329">
        <v>53.637302673548426</v>
      </c>
      <c r="F49" s="329">
        <v>48.620605866714456</v>
      </c>
    </row>
    <row r="50" spans="2:9" ht="16.5">
      <c r="B50" s="325" t="s">
        <v>96</v>
      </c>
      <c r="C50" s="323">
        <v>43.895569885129511</v>
      </c>
      <c r="D50" s="323">
        <v>6.6662458383228538</v>
      </c>
      <c r="E50" s="323">
        <v>49.438184276547638</v>
      </c>
      <c r="F50" s="323">
        <v>52.51423968838489</v>
      </c>
      <c r="H50" s="105"/>
      <c r="I50" s="387"/>
    </row>
    <row r="51" spans="2:9" ht="16.5">
      <c r="B51" s="328" t="s">
        <v>97</v>
      </c>
      <c r="C51" s="329">
        <v>30.567358561897812</v>
      </c>
      <c r="D51" s="329">
        <v>13.660814532087723</v>
      </c>
      <c r="E51" s="329">
        <v>55.771826906014468</v>
      </c>
      <c r="F51" s="329">
        <v>45.21562890885788</v>
      </c>
      <c r="H51" s="105"/>
      <c r="I51" s="387"/>
    </row>
    <row r="52" spans="2:9" ht="16.5">
      <c r="B52" s="326" t="s">
        <v>0</v>
      </c>
      <c r="C52" s="327">
        <v>41.561388853554014</v>
      </c>
      <c r="D52" s="327">
        <v>7.8912106271523745</v>
      </c>
      <c r="E52" s="327">
        <v>50.547400519293618</v>
      </c>
      <c r="F52" s="327">
        <v>51.096480006880242</v>
      </c>
      <c r="H52" s="105"/>
      <c r="I52" s="387"/>
    </row>
    <row r="54" spans="2:9">
      <c r="B54" s="355" t="s">
        <v>294</v>
      </c>
      <c r="C54" s="356"/>
    </row>
  </sheetData>
  <mergeCells count="1">
    <mergeCell ref="B54:C54"/>
  </mergeCells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21"/>
  <sheetViews>
    <sheetView zoomScaleNormal="100" workbookViewId="0">
      <pane ySplit="1" topLeftCell="A2" activePane="bottomLeft" state="frozen"/>
      <selection pane="bottomLeft" activeCell="A2" sqref="A2:XFD3"/>
    </sheetView>
  </sheetViews>
  <sheetFormatPr baseColWidth="10" defaultColWidth="11.42578125" defaultRowHeight="12.75"/>
  <cols>
    <col min="1" max="1" width="7.5703125" style="44" customWidth="1"/>
    <col min="2" max="2" width="33.85546875" style="44" customWidth="1"/>
    <col min="3" max="4" width="6.5703125" style="44" customWidth="1"/>
    <col min="5" max="5" width="8.42578125" style="44" hidden="1" customWidth="1"/>
    <col min="6" max="7" width="6.5703125" style="44" customWidth="1"/>
    <col min="8" max="8" width="6.5703125" style="44" hidden="1" customWidth="1"/>
    <col min="9" max="10" width="6.5703125" style="44" customWidth="1"/>
    <col min="11" max="16384" width="11.42578125" style="44"/>
  </cols>
  <sheetData>
    <row r="1" spans="1:10" ht="23.25">
      <c r="B1" s="127" t="s">
        <v>188</v>
      </c>
      <c r="G1" s="64"/>
      <c r="H1" s="64"/>
      <c r="J1" s="64"/>
    </row>
    <row r="2" spans="1:10" ht="13.5" customHeight="1">
      <c r="B2" s="127"/>
      <c r="G2" s="64"/>
      <c r="H2" s="64"/>
      <c r="J2" s="64"/>
    </row>
    <row r="3" spans="1:10" ht="13.5" customHeight="1"/>
    <row r="4" spans="1:10" ht="63.75" customHeight="1">
      <c r="A4" s="65"/>
      <c r="B4" s="66"/>
      <c r="C4" s="366" t="s">
        <v>110</v>
      </c>
      <c r="D4" s="367"/>
      <c r="E4" s="367"/>
      <c r="F4" s="366" t="s">
        <v>113</v>
      </c>
      <c r="G4" s="367"/>
      <c r="H4" s="386"/>
      <c r="I4" s="366" t="s">
        <v>195</v>
      </c>
      <c r="J4" s="367"/>
    </row>
    <row r="5" spans="1:10" s="236" customFormat="1" ht="27.75" customHeight="1">
      <c r="A5" s="231"/>
      <c r="B5" s="232"/>
      <c r="C5" s="233" t="s">
        <v>1</v>
      </c>
      <c r="D5" s="232" t="s">
        <v>2</v>
      </c>
      <c r="E5" s="234" t="s">
        <v>0</v>
      </c>
      <c r="F5" s="233" t="s">
        <v>1</v>
      </c>
      <c r="G5" s="232" t="s">
        <v>2</v>
      </c>
      <c r="H5" s="235" t="s">
        <v>0</v>
      </c>
      <c r="I5" s="233" t="s">
        <v>1</v>
      </c>
      <c r="J5" s="232" t="s">
        <v>2</v>
      </c>
    </row>
    <row r="6" spans="1:10" ht="11.25" customHeight="1">
      <c r="A6" s="371" t="s">
        <v>40</v>
      </c>
      <c r="B6" s="68"/>
      <c r="C6" s="69"/>
      <c r="D6" s="70"/>
      <c r="E6" s="70"/>
      <c r="F6" s="69"/>
      <c r="G6" s="70"/>
      <c r="H6" s="70"/>
      <c r="I6" s="69"/>
      <c r="J6" s="70"/>
    </row>
    <row r="7" spans="1:10" ht="16.5">
      <c r="A7" s="372"/>
      <c r="B7" s="71" t="s">
        <v>190</v>
      </c>
      <c r="C7" s="72">
        <v>71.599999999999994</v>
      </c>
      <c r="D7" s="73">
        <v>24.3</v>
      </c>
      <c r="E7" s="73"/>
      <c r="F7" s="72">
        <v>1.6</v>
      </c>
      <c r="G7" s="73">
        <v>7.2</v>
      </c>
      <c r="H7" s="73"/>
      <c r="I7" s="72">
        <v>26.9</v>
      </c>
      <c r="J7" s="73">
        <v>68.5</v>
      </c>
    </row>
    <row r="8" spans="1:10" ht="16.5">
      <c r="A8" s="372"/>
      <c r="B8" s="68" t="s">
        <v>191</v>
      </c>
      <c r="C8" s="74">
        <v>76.400000000000006</v>
      </c>
      <c r="D8" s="75">
        <v>87.3</v>
      </c>
      <c r="E8" s="75"/>
      <c r="F8" s="74">
        <v>21.6</v>
      </c>
      <c r="G8" s="75">
        <v>7.9</v>
      </c>
      <c r="H8" s="75"/>
      <c r="I8" s="74">
        <v>2</v>
      </c>
      <c r="J8" s="75">
        <v>4.8</v>
      </c>
    </row>
    <row r="9" spans="1:10" ht="16.5">
      <c r="A9" s="372"/>
      <c r="B9" s="71" t="s">
        <v>124</v>
      </c>
      <c r="C9" s="72">
        <v>75.2</v>
      </c>
      <c r="D9" s="73">
        <v>48.8</v>
      </c>
      <c r="E9" s="73"/>
      <c r="F9" s="72">
        <v>8</v>
      </c>
      <c r="G9" s="73">
        <v>9.4</v>
      </c>
      <c r="H9" s="73"/>
      <c r="I9" s="72">
        <v>16.8</v>
      </c>
      <c r="J9" s="73">
        <v>41.8</v>
      </c>
    </row>
    <row r="10" spans="1:10" ht="16.5">
      <c r="A10" s="372"/>
      <c r="B10" s="68" t="s">
        <v>101</v>
      </c>
      <c r="C10" s="74">
        <v>74</v>
      </c>
      <c r="D10" s="75">
        <v>40</v>
      </c>
      <c r="E10" s="75"/>
      <c r="F10" s="74">
        <v>5.9</v>
      </c>
      <c r="G10" s="75">
        <v>10.8</v>
      </c>
      <c r="H10" s="75"/>
      <c r="I10" s="74">
        <v>20.2</v>
      </c>
      <c r="J10" s="75">
        <v>49.2</v>
      </c>
    </row>
    <row r="11" spans="1:10" ht="16.5" customHeight="1">
      <c r="A11" s="372"/>
      <c r="B11" s="71" t="s">
        <v>102</v>
      </c>
      <c r="C11" s="72">
        <v>75.900000000000006</v>
      </c>
      <c r="D11" s="73">
        <v>38.200000000000003</v>
      </c>
      <c r="E11" s="73"/>
      <c r="F11" s="72">
        <v>7.2</v>
      </c>
      <c r="G11" s="73">
        <v>15.3</v>
      </c>
      <c r="H11" s="73"/>
      <c r="I11" s="72">
        <v>16.899999999999999</v>
      </c>
      <c r="J11" s="73">
        <v>46.5</v>
      </c>
    </row>
    <row r="12" spans="1:10" ht="17.100000000000001" customHeight="1">
      <c r="A12" s="372"/>
      <c r="B12" s="68" t="s">
        <v>13</v>
      </c>
      <c r="C12" s="74">
        <v>83</v>
      </c>
      <c r="D12" s="75">
        <v>50.3</v>
      </c>
      <c r="E12" s="75"/>
      <c r="F12" s="74">
        <v>3.5</v>
      </c>
      <c r="G12" s="75">
        <v>11.8</v>
      </c>
      <c r="H12" s="75"/>
      <c r="I12" s="74">
        <v>13.5</v>
      </c>
      <c r="J12" s="75">
        <v>37.9</v>
      </c>
    </row>
    <row r="13" spans="1:10" ht="17.100000000000001" customHeight="1">
      <c r="A13" s="372"/>
      <c r="B13" s="71" t="s">
        <v>50</v>
      </c>
      <c r="C13" s="72">
        <v>64.599999999999994</v>
      </c>
      <c r="D13" s="73">
        <v>40.700000000000003</v>
      </c>
      <c r="E13" s="73"/>
      <c r="F13" s="72">
        <v>7.1</v>
      </c>
      <c r="G13" s="73">
        <v>8.8000000000000007</v>
      </c>
      <c r="H13" s="73"/>
      <c r="I13" s="72">
        <v>28.2</v>
      </c>
      <c r="J13" s="73">
        <v>50.5</v>
      </c>
    </row>
    <row r="14" spans="1:10" ht="17.100000000000001" customHeight="1">
      <c r="A14" s="372"/>
      <c r="B14" s="68" t="s">
        <v>104</v>
      </c>
      <c r="C14" s="74">
        <v>52.5</v>
      </c>
      <c r="D14" s="75">
        <v>39.299999999999997</v>
      </c>
      <c r="E14" s="75"/>
      <c r="F14" s="74">
        <v>24</v>
      </c>
      <c r="G14" s="75">
        <v>34.799999999999997</v>
      </c>
      <c r="H14" s="75"/>
      <c r="I14" s="74">
        <v>23.5</v>
      </c>
      <c r="J14" s="75">
        <v>26</v>
      </c>
    </row>
    <row r="15" spans="1:10" ht="16.5">
      <c r="A15" s="372"/>
      <c r="B15" s="71" t="s">
        <v>192</v>
      </c>
      <c r="C15" s="72">
        <v>85.5</v>
      </c>
      <c r="D15" s="73">
        <v>90</v>
      </c>
      <c r="E15" s="73"/>
      <c r="F15" s="72">
        <v>6.1</v>
      </c>
      <c r="G15" s="73">
        <v>4.5</v>
      </c>
      <c r="H15" s="73"/>
      <c r="I15" s="72">
        <v>8.4</v>
      </c>
      <c r="J15" s="73">
        <v>5.5</v>
      </c>
    </row>
    <row r="16" spans="1:10" ht="16.5">
      <c r="A16" s="372"/>
      <c r="B16" s="68" t="s">
        <v>193</v>
      </c>
      <c r="C16" s="74">
        <v>55.2</v>
      </c>
      <c r="D16" s="75">
        <v>45.6</v>
      </c>
      <c r="E16" s="75"/>
      <c r="F16" s="74">
        <v>6.7</v>
      </c>
      <c r="G16" s="75">
        <v>10.9</v>
      </c>
      <c r="H16" s="75"/>
      <c r="I16" s="74">
        <v>38.1</v>
      </c>
      <c r="J16" s="75">
        <v>43.4</v>
      </c>
    </row>
    <row r="17" spans="1:10" ht="16.5">
      <c r="A17" s="372"/>
      <c r="B17" s="71" t="s">
        <v>194</v>
      </c>
      <c r="C17" s="72">
        <v>57.1</v>
      </c>
      <c r="D17" s="73">
        <v>39.799999999999997</v>
      </c>
      <c r="E17" s="73"/>
      <c r="F17" s="72">
        <v>12.1</v>
      </c>
      <c r="G17" s="73">
        <v>28.6</v>
      </c>
      <c r="H17" s="73"/>
      <c r="I17" s="72">
        <v>30.8</v>
      </c>
      <c r="J17" s="73">
        <v>31.5</v>
      </c>
    </row>
    <row r="18" spans="1:10" ht="30" customHeight="1">
      <c r="A18" s="372"/>
      <c r="B18" s="68" t="s">
        <v>119</v>
      </c>
      <c r="C18" s="74">
        <v>88.7</v>
      </c>
      <c r="D18" s="75">
        <v>90</v>
      </c>
      <c r="E18" s="75"/>
      <c r="F18" s="74">
        <v>8.1</v>
      </c>
      <c r="G18" s="75">
        <v>8.6999999999999993</v>
      </c>
      <c r="H18" s="75"/>
      <c r="I18" s="74">
        <v>3.2</v>
      </c>
      <c r="J18" s="75">
        <v>1.2</v>
      </c>
    </row>
    <row r="19" spans="1:10" ht="17.100000000000001" customHeight="1">
      <c r="A19" s="372"/>
      <c r="B19" s="76" t="s">
        <v>0</v>
      </c>
      <c r="C19" s="77">
        <v>67.8</v>
      </c>
      <c r="D19" s="78">
        <v>50.5</v>
      </c>
      <c r="E19" s="78"/>
      <c r="F19" s="77">
        <v>8</v>
      </c>
      <c r="G19" s="78">
        <v>12.7</v>
      </c>
      <c r="H19" s="78"/>
      <c r="I19" s="77">
        <v>24.2</v>
      </c>
      <c r="J19" s="78">
        <v>36.799999999999997</v>
      </c>
    </row>
    <row r="21" spans="1:10" ht="15" customHeight="1">
      <c r="B21" s="385" t="s">
        <v>189</v>
      </c>
      <c r="C21" s="356"/>
    </row>
  </sheetData>
  <mergeCells count="5">
    <mergeCell ref="B21:C21"/>
    <mergeCell ref="I4:J4"/>
    <mergeCell ref="C4:E4"/>
    <mergeCell ref="F4:H4"/>
    <mergeCell ref="A6:A19"/>
  </mergeCells>
  <pageMargins left="0.78740157480314965" right="0.74803149606299213" top="0.98425196850393704" bottom="0.78740157480314965" header="0.51181102362204722" footer="0.51181102362204722"/>
  <pageSetup paperSize="9" orientation="portrait" r:id="rId1"/>
  <headerFooter alignWithMargins="0">
    <oddFooter>&amp;L&amp;11www.tarifvertrag.de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>
      <selection activeCell="L34" sqref="L34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>
      <selection activeCell="P35" sqref="P35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>
      <selection activeCell="O35" sqref="O35"/>
    </sheetView>
  </sheetViews>
  <sheetFormatPr baseColWidth="10" defaultRowHeight="12.7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F817-6C57-42A1-AA41-FC0A90418B78}">
  <dimension ref="B1:I55"/>
  <sheetViews>
    <sheetView zoomScaleNormal="100" zoomScaleSheetLayoutView="100" workbookViewId="0">
      <pane ySplit="4" topLeftCell="A36" activePane="bottomLeft" state="frozen"/>
      <selection pane="bottomLeft" activeCell="I37" sqref="I37"/>
    </sheetView>
  </sheetViews>
  <sheetFormatPr baseColWidth="10" defaultColWidth="11.42578125" defaultRowHeight="12.75"/>
  <cols>
    <col min="1" max="1" width="4.5703125" style="44" customWidth="1"/>
    <col min="2" max="2" width="26.140625" style="44" customWidth="1"/>
    <col min="3" max="3" width="22.140625" style="44" customWidth="1"/>
    <col min="4" max="4" width="18.42578125" style="44" customWidth="1"/>
    <col min="5" max="5" width="12" style="44" customWidth="1"/>
    <col min="6" max="6" width="25.7109375" style="44" customWidth="1"/>
    <col min="7" max="7" width="11.42578125" style="44"/>
    <col min="8" max="8" width="11.7109375" style="44" bestFit="1" customWidth="1"/>
    <col min="9" max="9" width="13.5703125" style="44" bestFit="1" customWidth="1"/>
    <col min="10" max="16384" width="11.42578125" style="44"/>
  </cols>
  <sheetData>
    <row r="1" spans="2:7" ht="23.25">
      <c r="B1" s="127" t="s">
        <v>234</v>
      </c>
    </row>
    <row r="2" spans="2:7" ht="12.75" customHeight="1"/>
    <row r="4" spans="2:7" ht="42.6" customHeight="1">
      <c r="B4" s="314"/>
      <c r="C4" s="314" t="s">
        <v>277</v>
      </c>
      <c r="D4" s="314" t="s">
        <v>199</v>
      </c>
      <c r="E4" s="314" t="s">
        <v>6</v>
      </c>
      <c r="F4" s="324" t="s">
        <v>278</v>
      </c>
      <c r="G4" s="313"/>
    </row>
    <row r="5" spans="2:7" ht="24.95" customHeight="1">
      <c r="B5" s="330" t="s">
        <v>268</v>
      </c>
      <c r="C5" s="332"/>
      <c r="D5" s="332"/>
      <c r="E5" s="332"/>
      <c r="F5" s="332"/>
    </row>
    <row r="6" spans="2:7" ht="16.5">
      <c r="B6" s="325" t="s">
        <v>269</v>
      </c>
      <c r="C6" s="323">
        <v>15.527899114412108</v>
      </c>
      <c r="D6" s="323">
        <v>1.3140162725392601</v>
      </c>
      <c r="E6" s="323">
        <v>83.158084613048629</v>
      </c>
      <c r="F6" s="323">
        <v>33.693603070859879</v>
      </c>
    </row>
    <row r="7" spans="2:7" ht="16.5">
      <c r="B7" s="328" t="s">
        <v>270</v>
      </c>
      <c r="C7" s="329">
        <v>22.38942056157109</v>
      </c>
      <c r="D7" s="329">
        <v>1.5072295867668264</v>
      </c>
      <c r="E7" s="329">
        <v>76.103349851662088</v>
      </c>
      <c r="F7" s="329">
        <v>42.596011243316248</v>
      </c>
    </row>
    <row r="8" spans="2:7" ht="16.5">
      <c r="B8" s="325" t="s">
        <v>271</v>
      </c>
      <c r="C8" s="323">
        <v>29.061052932807367</v>
      </c>
      <c r="D8" s="323">
        <v>3.1555800922874404</v>
      </c>
      <c r="E8" s="323">
        <v>67.783366974905192</v>
      </c>
      <c r="F8" s="323">
        <v>48.641930701112578</v>
      </c>
    </row>
    <row r="9" spans="2:7" ht="16.5">
      <c r="B9" s="328" t="s">
        <v>272</v>
      </c>
      <c r="C9" s="329">
        <v>34.072057249536606</v>
      </c>
      <c r="D9" s="329">
        <v>3.9060823801230007</v>
      </c>
      <c r="E9" s="329">
        <v>62.021860370340399</v>
      </c>
      <c r="F9" s="329">
        <v>54.304616135317517</v>
      </c>
    </row>
    <row r="10" spans="2:7" ht="16.5">
      <c r="B10" s="325" t="s">
        <v>273</v>
      </c>
      <c r="C10" s="323">
        <v>35.831618869626844</v>
      </c>
      <c r="D10" s="323">
        <v>6.3142051741564504</v>
      </c>
      <c r="E10" s="323">
        <v>57.8541759562167</v>
      </c>
      <c r="F10" s="323">
        <v>53.290093719521671</v>
      </c>
    </row>
    <row r="11" spans="2:7" ht="16.5">
      <c r="B11" s="328" t="s">
        <v>274</v>
      </c>
      <c r="C11" s="329">
        <v>41.191995673670277</v>
      </c>
      <c r="D11" s="329">
        <v>9.1170439065022784</v>
      </c>
      <c r="E11" s="329">
        <v>49.690960419827448</v>
      </c>
      <c r="F11" s="329">
        <v>58.676902888720726</v>
      </c>
    </row>
    <row r="12" spans="2:7" ht="16.5">
      <c r="B12" s="325" t="s">
        <v>275</v>
      </c>
      <c r="C12" s="323">
        <v>59.291298254920818</v>
      </c>
      <c r="D12" s="323">
        <v>20.045292206827988</v>
      </c>
      <c r="E12" s="323">
        <v>20.663409538251187</v>
      </c>
      <c r="F12" s="323">
        <v>63.553078429662776</v>
      </c>
    </row>
    <row r="13" spans="2:7" ht="27" customHeight="1">
      <c r="B13" s="330" t="s">
        <v>276</v>
      </c>
      <c r="C13" s="331"/>
      <c r="D13" s="331"/>
      <c r="E13" s="331"/>
      <c r="F13" s="331"/>
    </row>
    <row r="14" spans="2:7" ht="21" customHeight="1">
      <c r="B14" s="325" t="s">
        <v>183</v>
      </c>
      <c r="C14" s="323">
        <v>34.154920234116872</v>
      </c>
      <c r="D14" s="323">
        <v>3.3648496530674912</v>
      </c>
      <c r="E14" s="323">
        <v>62.480230112815626</v>
      </c>
      <c r="F14" s="323">
        <v>41.536702896963384</v>
      </c>
    </row>
    <row r="15" spans="2:7" ht="16.5">
      <c r="B15" s="328" t="s">
        <v>238</v>
      </c>
      <c r="C15" s="329">
        <v>73.524797661624447</v>
      </c>
      <c r="D15" s="329">
        <v>5.2430805189737102</v>
      </c>
      <c r="E15" s="329">
        <v>21.232121819401836</v>
      </c>
      <c r="F15" s="329">
        <v>59.447307292541197</v>
      </c>
    </row>
    <row r="16" spans="2:7" ht="16.5">
      <c r="B16" s="325" t="s">
        <v>239</v>
      </c>
      <c r="C16" s="323">
        <v>22.498678948273874</v>
      </c>
      <c r="D16" s="323">
        <v>25.119421414767253</v>
      </c>
      <c r="E16" s="323">
        <v>52.38189963695887</v>
      </c>
      <c r="F16" s="323">
        <v>66.034646443087297</v>
      </c>
    </row>
    <row r="17" spans="2:6" ht="16.5">
      <c r="B17" s="328" t="s">
        <v>102</v>
      </c>
      <c r="C17" s="329">
        <v>24.396496672504764</v>
      </c>
      <c r="D17" s="329">
        <v>11.578969638383088</v>
      </c>
      <c r="E17" s="329">
        <v>64.024533689112147</v>
      </c>
      <c r="F17" s="329">
        <v>45.893328259681567</v>
      </c>
    </row>
    <row r="18" spans="2:6" ht="16.5">
      <c r="B18" s="325" t="s">
        <v>240</v>
      </c>
      <c r="C18" s="323">
        <v>51.757066621913729</v>
      </c>
      <c r="D18" s="323">
        <v>7.1525968454179818</v>
      </c>
      <c r="E18" s="323">
        <v>41.090336532668289</v>
      </c>
      <c r="F18" s="323">
        <v>53.292928307058119</v>
      </c>
    </row>
    <row r="19" spans="2:6" ht="33">
      <c r="B19" s="328" t="s">
        <v>241</v>
      </c>
      <c r="C19" s="329">
        <v>41.923363793431243</v>
      </c>
      <c r="D19" s="329">
        <v>12.073584693323843</v>
      </c>
      <c r="E19" s="329">
        <v>46.003051513244905</v>
      </c>
      <c r="F19" s="329">
        <v>65.492229684850443</v>
      </c>
    </row>
    <row r="20" spans="2:6" ht="16.5">
      <c r="B20" s="325" t="s">
        <v>13</v>
      </c>
      <c r="C20" s="323">
        <v>51.703780062349161</v>
      </c>
      <c r="D20" s="323">
        <v>6.360244976570101</v>
      </c>
      <c r="E20" s="323">
        <v>41.935974961080746</v>
      </c>
      <c r="F20" s="323">
        <v>66.581168972580812</v>
      </c>
    </row>
    <row r="21" spans="2:6" ht="33">
      <c r="B21" s="328" t="s">
        <v>242</v>
      </c>
      <c r="C21" s="329">
        <v>27.081693985934557</v>
      </c>
      <c r="D21" s="329">
        <v>5.6734834722502745</v>
      </c>
      <c r="E21" s="329">
        <v>67.244822541815168</v>
      </c>
      <c r="F21" s="329">
        <v>51.971820002051174</v>
      </c>
    </row>
    <row r="22" spans="2:6" ht="16.5">
      <c r="B22" s="325" t="s">
        <v>15</v>
      </c>
      <c r="C22" s="323">
        <v>23.451186091306948</v>
      </c>
      <c r="D22" s="323">
        <v>2.5147980321845718</v>
      </c>
      <c r="E22" s="323">
        <v>74.034015876508491</v>
      </c>
      <c r="F22" s="323">
        <v>55.61960067827161</v>
      </c>
    </row>
    <row r="23" spans="2:6" ht="16.5">
      <c r="B23" s="328" t="s">
        <v>243</v>
      </c>
      <c r="C23" s="329">
        <v>40.661204106586119</v>
      </c>
      <c r="D23" s="329">
        <v>12.28519856088384</v>
      </c>
      <c r="E23" s="329">
        <v>47.053597332530039</v>
      </c>
      <c r="F23" s="329">
        <v>48.230786392036656</v>
      </c>
    </row>
    <row r="24" spans="2:6" ht="33">
      <c r="B24" s="325" t="s">
        <v>244</v>
      </c>
      <c r="C24" s="323">
        <v>11.004619643336424</v>
      </c>
      <c r="D24" s="323">
        <v>5.2730494307811915</v>
      </c>
      <c r="E24" s="323">
        <v>83.722330925882389</v>
      </c>
      <c r="F24" s="323">
        <v>19.751727901441587</v>
      </c>
    </row>
    <row r="25" spans="2:6" ht="16.5">
      <c r="B25" s="328" t="s">
        <v>245</v>
      </c>
      <c r="C25" s="329">
        <v>34.575762345482545</v>
      </c>
      <c r="D25" s="329">
        <v>1.0145026665829286</v>
      </c>
      <c r="E25" s="329">
        <v>64.409734987934527</v>
      </c>
      <c r="F25" s="329">
        <v>48.503888414766585</v>
      </c>
    </row>
    <row r="26" spans="2:6" ht="33">
      <c r="B26" s="325" t="s">
        <v>246</v>
      </c>
      <c r="C26" s="323">
        <v>64.465061432325243</v>
      </c>
      <c r="D26" s="323">
        <v>2.730336985157845</v>
      </c>
      <c r="E26" s="323">
        <v>32.804601582516909</v>
      </c>
      <c r="F26" s="323">
        <v>43.298639839662698</v>
      </c>
    </row>
    <row r="27" spans="2:6" ht="33">
      <c r="B27" s="328" t="s">
        <v>247</v>
      </c>
      <c r="C27" s="329">
        <v>37.117524043522771</v>
      </c>
      <c r="D27" s="329">
        <v>6.9589421700883447</v>
      </c>
      <c r="E27" s="329">
        <v>55.92353378638888</v>
      </c>
      <c r="F27" s="329">
        <v>34.661122185703945</v>
      </c>
    </row>
    <row r="28" spans="2:6" ht="16.5">
      <c r="B28" s="325" t="s">
        <v>248</v>
      </c>
      <c r="C28" s="323">
        <v>49.408105664372385</v>
      </c>
      <c r="D28" s="323">
        <v>14.26630352024989</v>
      </c>
      <c r="E28" s="323">
        <v>36.325590815377716</v>
      </c>
      <c r="F28" s="323">
        <v>72.795409818136875</v>
      </c>
    </row>
    <row r="29" spans="2:6" ht="16.5">
      <c r="B29" s="328" t="s">
        <v>249</v>
      </c>
      <c r="C29" s="329">
        <v>39.376825271089366</v>
      </c>
      <c r="D29" s="329">
        <v>16.186515074551345</v>
      </c>
      <c r="E29" s="329">
        <v>44.436659654359296</v>
      </c>
      <c r="F29" s="329">
        <v>66.089567218886799</v>
      </c>
    </row>
    <row r="30" spans="2:6" ht="16.5">
      <c r="B30" s="325" t="s">
        <v>250</v>
      </c>
      <c r="C30" s="323">
        <v>32.645614227445016</v>
      </c>
      <c r="D30" s="323">
        <v>8.8415998874895116</v>
      </c>
      <c r="E30" s="323">
        <v>58.512785885065476</v>
      </c>
      <c r="F30" s="323">
        <v>35.832393354914387</v>
      </c>
    </row>
    <row r="31" spans="2:6" ht="33">
      <c r="B31" s="328" t="s">
        <v>219</v>
      </c>
      <c r="C31" s="329">
        <v>49.138767592580791</v>
      </c>
      <c r="D31" s="329">
        <v>15.196536372304633</v>
      </c>
      <c r="E31" s="329">
        <v>35.664696035114581</v>
      </c>
      <c r="F31" s="329">
        <v>48.135379901327127</v>
      </c>
    </row>
    <row r="32" spans="2:6" ht="16.5">
      <c r="B32" s="325" t="s">
        <v>109</v>
      </c>
      <c r="C32" s="323">
        <v>79.728763253426536</v>
      </c>
      <c r="D32" s="323">
        <v>18.186040581597538</v>
      </c>
      <c r="E32" s="323">
        <v>2.0851961649759283</v>
      </c>
      <c r="F32" s="323">
        <v>78.976660634605352</v>
      </c>
    </row>
    <row r="33" spans="2:6" ht="16.5">
      <c r="B33" s="328" t="s">
        <v>251</v>
      </c>
      <c r="C33" s="329">
        <v>36.031458139173161</v>
      </c>
      <c r="D33" s="329">
        <v>8.5484168936110461</v>
      </c>
      <c r="E33" s="329">
        <v>55.420124967215791</v>
      </c>
      <c r="F33" s="329">
        <v>51.398962319726927</v>
      </c>
    </row>
    <row r="34" spans="2:6" ht="30" customHeight="1">
      <c r="B34" s="330" t="s">
        <v>279</v>
      </c>
      <c r="C34" s="331"/>
      <c r="D34" s="331"/>
      <c r="E34" s="331"/>
      <c r="F34" s="331"/>
    </row>
    <row r="35" spans="2:6" ht="16.5">
      <c r="B35" s="325" t="s">
        <v>252</v>
      </c>
      <c r="C35" s="323">
        <v>42.819108957891295</v>
      </c>
      <c r="D35" s="323">
        <v>9.621897713305378</v>
      </c>
      <c r="E35" s="323">
        <v>47.558993328803325</v>
      </c>
      <c r="F35" s="323">
        <v>48.984487020889013</v>
      </c>
    </row>
    <row r="36" spans="2:6" ht="16.5">
      <c r="B36" s="328" t="s">
        <v>253</v>
      </c>
      <c r="C36" s="329">
        <v>32.118747976826576</v>
      </c>
      <c r="D36" s="329">
        <v>13.721419473735589</v>
      </c>
      <c r="E36" s="329">
        <v>54.159832549437837</v>
      </c>
      <c r="F36" s="329">
        <v>54.553766516008565</v>
      </c>
    </row>
    <row r="37" spans="2:6" ht="16.5">
      <c r="B37" s="325" t="s">
        <v>254</v>
      </c>
      <c r="C37" s="323">
        <v>41.902223628871013</v>
      </c>
      <c r="D37" s="323">
        <v>9.0736813845966839</v>
      </c>
      <c r="E37" s="323">
        <v>49.024094986532305</v>
      </c>
      <c r="F37" s="323">
        <v>59.735932905708054</v>
      </c>
    </row>
    <row r="38" spans="2:6" ht="16.5">
      <c r="B38" s="328" t="s">
        <v>255</v>
      </c>
      <c r="C38" s="329">
        <v>49.326998045811429</v>
      </c>
      <c r="D38" s="329">
        <v>15.192634069465747</v>
      </c>
      <c r="E38" s="329">
        <v>35.480367884722824</v>
      </c>
      <c r="F38" s="329">
        <v>43.40651960430764</v>
      </c>
    </row>
    <row r="39" spans="2:6" ht="16.5">
      <c r="B39" s="325" t="s">
        <v>256</v>
      </c>
      <c r="C39" s="323">
        <v>44.66127867717222</v>
      </c>
      <c r="D39" s="323">
        <v>10.936402014950938</v>
      </c>
      <c r="E39" s="323">
        <v>44.402319307876844</v>
      </c>
      <c r="F39" s="323">
        <v>51.590312265926983</v>
      </c>
    </row>
    <row r="40" spans="2:6" ht="16.5">
      <c r="B40" s="328" t="s">
        <v>257</v>
      </c>
      <c r="C40" s="329">
        <v>43.232060223470178</v>
      </c>
      <c r="D40" s="329">
        <v>11.698192866505906</v>
      </c>
      <c r="E40" s="329">
        <v>45.069746910023916</v>
      </c>
      <c r="F40" s="329">
        <v>45.944493245537657</v>
      </c>
    </row>
    <row r="41" spans="2:6" ht="16.5">
      <c r="B41" s="325" t="s">
        <v>258</v>
      </c>
      <c r="C41" s="323">
        <v>44.958012368241576</v>
      </c>
      <c r="D41" s="323">
        <v>5.565539523193971</v>
      </c>
      <c r="E41" s="323">
        <v>49.476448108564455</v>
      </c>
      <c r="F41" s="323">
        <v>46.213399978240624</v>
      </c>
    </row>
    <row r="42" spans="2:6" ht="16.5">
      <c r="B42" s="328" t="s">
        <v>259</v>
      </c>
      <c r="C42" s="329">
        <v>44.0878636975999</v>
      </c>
      <c r="D42" s="329">
        <v>8.52289443021278</v>
      </c>
      <c r="E42" s="329">
        <v>47.38924187218732</v>
      </c>
      <c r="F42" s="329">
        <v>58.175784099627478</v>
      </c>
    </row>
    <row r="43" spans="2:6" ht="16.5">
      <c r="B43" s="325" t="s">
        <v>260</v>
      </c>
      <c r="C43" s="323">
        <v>39.383347992138674</v>
      </c>
      <c r="D43" s="323">
        <v>7.5940908805521135</v>
      </c>
      <c r="E43" s="323">
        <v>53.022561127309217</v>
      </c>
      <c r="F43" s="323">
        <v>52.696195607970928</v>
      </c>
    </row>
    <row r="44" spans="2:6" ht="16.5">
      <c r="B44" s="328" t="s">
        <v>261</v>
      </c>
      <c r="C44" s="329">
        <v>51.960298778663905</v>
      </c>
      <c r="D44" s="329">
        <v>6.6399970323684343</v>
      </c>
      <c r="E44" s="329">
        <v>41.399704188967661</v>
      </c>
      <c r="F44" s="329">
        <v>49.475347002398848</v>
      </c>
    </row>
    <row r="45" spans="2:6" ht="16.5">
      <c r="B45" s="325" t="s">
        <v>262</v>
      </c>
      <c r="C45" s="323">
        <v>30.691840224734168</v>
      </c>
      <c r="D45" s="323">
        <v>12.828190091863473</v>
      </c>
      <c r="E45" s="323">
        <v>56.479969683402352</v>
      </c>
      <c r="F45" s="323">
        <v>46.270697935107457</v>
      </c>
    </row>
    <row r="46" spans="2:6" ht="16.5">
      <c r="B46" s="328" t="s">
        <v>263</v>
      </c>
      <c r="C46" s="329">
        <v>37.138978246592742</v>
      </c>
      <c r="D46" s="329">
        <v>9.7196303721155655</v>
      </c>
      <c r="E46" s="329">
        <v>53.14139138129169</v>
      </c>
      <c r="F46" s="329">
        <v>35.424093297414913</v>
      </c>
    </row>
    <row r="47" spans="2:6" ht="16.5">
      <c r="B47" s="325" t="s">
        <v>264</v>
      </c>
      <c r="C47" s="323">
        <v>35.730078266622911</v>
      </c>
      <c r="D47" s="323">
        <v>8.7209611555849325</v>
      </c>
      <c r="E47" s="323">
        <v>55.548960577792151</v>
      </c>
      <c r="F47" s="323">
        <v>44.251645484906085</v>
      </c>
    </row>
    <row r="48" spans="2:6" ht="16.5">
      <c r="B48" s="328" t="s">
        <v>265</v>
      </c>
      <c r="C48" s="329">
        <v>28.06990557603423</v>
      </c>
      <c r="D48" s="329">
        <v>13.690332813585457</v>
      </c>
      <c r="E48" s="329">
        <v>58.239761610380313</v>
      </c>
      <c r="F48" s="329">
        <v>44.681804983893727</v>
      </c>
    </row>
    <row r="49" spans="2:9" ht="16.5">
      <c r="B49" s="325" t="s">
        <v>266</v>
      </c>
      <c r="C49" s="323">
        <v>34.884098377883674</v>
      </c>
      <c r="D49" s="323">
        <v>14.005772982240124</v>
      </c>
      <c r="E49" s="323">
        <v>51.110128639876194</v>
      </c>
      <c r="F49" s="323">
        <v>51.534121629998822</v>
      </c>
    </row>
    <row r="50" spans="2:9" ht="16.5">
      <c r="B50" s="328" t="s">
        <v>267</v>
      </c>
      <c r="C50" s="329">
        <v>38.497891281079639</v>
      </c>
      <c r="D50" s="329">
        <v>7.6843517577084448</v>
      </c>
      <c r="E50" s="329">
        <v>53.817756961211913</v>
      </c>
      <c r="F50" s="329">
        <v>48.69760382356224</v>
      </c>
    </row>
    <row r="51" spans="2:9" ht="16.5">
      <c r="B51" s="325" t="s">
        <v>96</v>
      </c>
      <c r="C51" s="323">
        <v>42.709775644660922</v>
      </c>
      <c r="D51" s="323">
        <v>9.4429197292678992</v>
      </c>
      <c r="E51" s="323">
        <v>47.847304626071178</v>
      </c>
      <c r="F51" s="323">
        <v>53.007874966521584</v>
      </c>
      <c r="H51" s="105"/>
      <c r="I51" s="387"/>
    </row>
    <row r="52" spans="2:9" ht="16.5">
      <c r="B52" s="328" t="s">
        <v>97</v>
      </c>
      <c r="C52" s="329">
        <v>32.875979693682432</v>
      </c>
      <c r="D52" s="329">
        <v>11.73670674260814</v>
      </c>
      <c r="E52" s="329">
        <v>55.387313563709426</v>
      </c>
      <c r="F52" s="329">
        <v>45.13069401695855</v>
      </c>
      <c r="H52" s="105"/>
      <c r="I52" s="387"/>
    </row>
    <row r="53" spans="2:9" ht="16.5">
      <c r="B53" s="326" t="s">
        <v>0</v>
      </c>
      <c r="C53" s="327">
        <v>40.982513314093033</v>
      </c>
      <c r="D53" s="327">
        <v>9.8458131716617476</v>
      </c>
      <c r="E53" s="327">
        <v>49.171673514245221</v>
      </c>
      <c r="F53" s="327">
        <v>51.445532350659803</v>
      </c>
      <c r="H53" s="105"/>
      <c r="I53" s="387"/>
    </row>
    <row r="54" spans="2:9">
      <c r="E54" s="103"/>
      <c r="F54" s="103"/>
    </row>
    <row r="55" spans="2:9">
      <c r="B55" s="357" t="s">
        <v>236</v>
      </c>
      <c r="C55" s="356"/>
    </row>
  </sheetData>
  <mergeCells count="1">
    <mergeCell ref="B55:C5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7024B-BDA9-4A3F-86C8-38993BAC53EE}">
  <dimension ref="B1:O25"/>
  <sheetViews>
    <sheetView topLeftCell="A5" zoomScaleNormal="100" zoomScaleSheetLayoutView="100" workbookViewId="0">
      <selection activeCell="C21" sqref="C21"/>
    </sheetView>
  </sheetViews>
  <sheetFormatPr baseColWidth="10" defaultColWidth="11.42578125" defaultRowHeight="12.75"/>
  <cols>
    <col min="1" max="1" width="4.5703125" style="44" customWidth="1"/>
    <col min="2" max="2" width="26.140625" style="44" customWidth="1"/>
    <col min="3" max="12" width="6.5703125" style="44" customWidth="1"/>
    <col min="13" max="16384" width="11.42578125" style="44"/>
  </cols>
  <sheetData>
    <row r="1" spans="2:15" ht="23.25">
      <c r="B1" s="127" t="s">
        <v>235</v>
      </c>
      <c r="G1" s="64"/>
      <c r="H1" s="64"/>
      <c r="I1" s="64"/>
      <c r="J1" s="79"/>
      <c r="K1" s="79"/>
      <c r="L1" s="79"/>
    </row>
    <row r="2" spans="2:15" ht="12.75" customHeight="1"/>
    <row r="4" spans="2:15" ht="18">
      <c r="B4" s="358" t="s">
        <v>3</v>
      </c>
      <c r="C4" s="352" t="s">
        <v>0</v>
      </c>
      <c r="D4" s="352"/>
      <c r="E4" s="353"/>
      <c r="F4" s="311"/>
      <c r="G4" s="352" t="s">
        <v>1</v>
      </c>
      <c r="H4" s="352"/>
      <c r="I4" s="353"/>
      <c r="J4" s="352" t="s">
        <v>2</v>
      </c>
      <c r="K4" s="352"/>
      <c r="L4" s="353"/>
    </row>
    <row r="5" spans="2:15" ht="90.75" customHeight="1">
      <c r="B5" s="359"/>
      <c r="C5" s="106" t="s">
        <v>4</v>
      </c>
      <c r="D5" s="124" t="s">
        <v>5</v>
      </c>
      <c r="E5" s="124" t="s">
        <v>6</v>
      </c>
      <c r="F5" s="108" t="s">
        <v>198</v>
      </c>
      <c r="G5" s="106" t="s">
        <v>7</v>
      </c>
      <c r="H5" s="124" t="s">
        <v>6</v>
      </c>
      <c r="I5" s="108" t="s">
        <v>198</v>
      </c>
      <c r="J5" s="106" t="s">
        <v>7</v>
      </c>
      <c r="K5" s="124" t="s">
        <v>6</v>
      </c>
      <c r="L5" s="108" t="s">
        <v>198</v>
      </c>
    </row>
    <row r="6" spans="2:15" ht="5.25" customHeight="1">
      <c r="B6" s="310"/>
      <c r="C6" s="106"/>
      <c r="D6" s="124"/>
      <c r="E6" s="124"/>
      <c r="F6" s="108"/>
      <c r="G6" s="106"/>
      <c r="H6" s="124"/>
      <c r="I6" s="108"/>
      <c r="J6" s="106"/>
      <c r="K6" s="124"/>
      <c r="L6" s="108"/>
    </row>
    <row r="7" spans="2:15" ht="33" customHeight="1">
      <c r="B7" s="317" t="s">
        <v>8</v>
      </c>
      <c r="C7" s="321">
        <v>26</v>
      </c>
      <c r="D7" s="318">
        <v>0</v>
      </c>
      <c r="E7" s="318">
        <v>73</v>
      </c>
      <c r="F7" s="318">
        <v>33</v>
      </c>
      <c r="G7" s="321">
        <v>31</v>
      </c>
      <c r="H7" s="318">
        <v>69</v>
      </c>
      <c r="I7" s="318">
        <v>34</v>
      </c>
      <c r="J7" s="321">
        <v>8</v>
      </c>
      <c r="K7" s="318">
        <v>92</v>
      </c>
      <c r="L7" s="318">
        <v>32</v>
      </c>
      <c r="O7" s="315"/>
    </row>
    <row r="8" spans="2:15" ht="33" customHeight="1">
      <c r="B8" s="319" t="s">
        <v>10</v>
      </c>
      <c r="C8" s="322">
        <v>40</v>
      </c>
      <c r="D8" s="320">
        <v>4</v>
      </c>
      <c r="E8" s="320">
        <v>56.000000000000007</v>
      </c>
      <c r="F8" s="320">
        <v>26</v>
      </c>
      <c r="G8" s="322">
        <v>45</v>
      </c>
      <c r="H8" s="320">
        <v>55.000000000000007</v>
      </c>
      <c r="I8" s="320">
        <v>27</v>
      </c>
      <c r="J8" s="322">
        <v>34</v>
      </c>
      <c r="K8" s="320">
        <v>66</v>
      </c>
      <c r="L8" s="320">
        <v>23</v>
      </c>
      <c r="O8" s="315"/>
    </row>
    <row r="9" spans="2:15" ht="33" customHeight="1">
      <c r="B9" s="317" t="s">
        <v>12</v>
      </c>
      <c r="C9" s="321">
        <v>20</v>
      </c>
      <c r="D9" s="318">
        <v>4</v>
      </c>
      <c r="E9" s="318">
        <v>77</v>
      </c>
      <c r="F9" s="318">
        <v>48</v>
      </c>
      <c r="G9" s="321">
        <v>25</v>
      </c>
      <c r="H9" s="318">
        <v>75</v>
      </c>
      <c r="I9" s="318">
        <v>51</v>
      </c>
      <c r="J9" s="321">
        <v>14.000000000000002</v>
      </c>
      <c r="K9" s="318">
        <v>86</v>
      </c>
      <c r="L9" s="318">
        <v>33</v>
      </c>
      <c r="O9" s="315"/>
    </row>
    <row r="10" spans="2:15" ht="33" customHeight="1">
      <c r="B10" s="319" t="s">
        <v>13</v>
      </c>
      <c r="C10" s="322">
        <v>48</v>
      </c>
      <c r="D10" s="320">
        <v>1</v>
      </c>
      <c r="E10" s="320">
        <v>51</v>
      </c>
      <c r="F10" s="320">
        <v>52</v>
      </c>
      <c r="G10" s="322">
        <v>52</v>
      </c>
      <c r="H10" s="320">
        <v>48</v>
      </c>
      <c r="I10" s="320">
        <v>53</v>
      </c>
      <c r="J10" s="322">
        <v>39</v>
      </c>
      <c r="K10" s="320">
        <v>61</v>
      </c>
      <c r="L10" s="320">
        <v>49</v>
      </c>
      <c r="O10" s="315"/>
    </row>
    <row r="11" spans="2:15" ht="33" customHeight="1">
      <c r="B11" s="317" t="s">
        <v>14</v>
      </c>
      <c r="C11" s="321">
        <v>17</v>
      </c>
      <c r="D11" s="318">
        <v>1</v>
      </c>
      <c r="E11" s="318">
        <v>82</v>
      </c>
      <c r="F11" s="318">
        <v>34</v>
      </c>
      <c r="G11" s="321">
        <v>20</v>
      </c>
      <c r="H11" s="318">
        <v>80</v>
      </c>
      <c r="I11" s="318">
        <v>35</v>
      </c>
      <c r="J11" s="321">
        <v>9</v>
      </c>
      <c r="K11" s="318">
        <v>91</v>
      </c>
      <c r="L11" s="318">
        <v>33</v>
      </c>
      <c r="O11" s="315"/>
    </row>
    <row r="12" spans="2:15" ht="33" customHeight="1">
      <c r="B12" s="319" t="s">
        <v>15</v>
      </c>
      <c r="C12" s="322">
        <v>16</v>
      </c>
      <c r="D12" s="320">
        <v>1</v>
      </c>
      <c r="E12" s="320">
        <v>82</v>
      </c>
      <c r="F12" s="320">
        <v>39</v>
      </c>
      <c r="G12" s="322">
        <v>20</v>
      </c>
      <c r="H12" s="320">
        <v>80</v>
      </c>
      <c r="I12" s="320">
        <v>42</v>
      </c>
      <c r="J12" s="322">
        <v>10</v>
      </c>
      <c r="K12" s="320">
        <v>90</v>
      </c>
      <c r="L12" s="320">
        <v>28.999999999999996</v>
      </c>
      <c r="O12" s="315"/>
    </row>
    <row r="13" spans="2:15" ht="33" customHeight="1">
      <c r="B13" s="317" t="s">
        <v>16</v>
      </c>
      <c r="C13" s="321">
        <v>12</v>
      </c>
      <c r="D13" s="318">
        <v>2</v>
      </c>
      <c r="E13" s="318">
        <v>86</v>
      </c>
      <c r="F13" s="318">
        <v>38</v>
      </c>
      <c r="G13" s="321">
        <v>15</v>
      </c>
      <c r="H13" s="318">
        <v>85</v>
      </c>
      <c r="I13" s="318">
        <v>39</v>
      </c>
      <c r="J13" s="321">
        <v>12</v>
      </c>
      <c r="K13" s="318">
        <v>88</v>
      </c>
      <c r="L13" s="318">
        <v>34</v>
      </c>
      <c r="O13" s="315"/>
    </row>
    <row r="14" spans="2:15" ht="33" customHeight="1">
      <c r="B14" s="319" t="s">
        <v>17</v>
      </c>
      <c r="C14" s="322">
        <v>3</v>
      </c>
      <c r="D14" s="320">
        <v>1</v>
      </c>
      <c r="E14" s="320">
        <v>95</v>
      </c>
      <c r="F14" s="320">
        <v>28.000000000000004</v>
      </c>
      <c r="G14" s="322">
        <v>4</v>
      </c>
      <c r="H14" s="320">
        <v>96</v>
      </c>
      <c r="I14" s="320">
        <v>30</v>
      </c>
      <c r="J14" s="322" t="s">
        <v>185</v>
      </c>
      <c r="K14" s="320">
        <v>94</v>
      </c>
      <c r="L14" s="320">
        <v>20</v>
      </c>
      <c r="O14" s="315"/>
    </row>
    <row r="15" spans="2:15" ht="33" customHeight="1">
      <c r="B15" s="317" t="s">
        <v>21</v>
      </c>
      <c r="C15" s="321">
        <v>24</v>
      </c>
      <c r="D15" s="318">
        <v>4</v>
      </c>
      <c r="E15" s="318">
        <v>72</v>
      </c>
      <c r="F15" s="318">
        <v>30</v>
      </c>
      <c r="G15" s="321">
        <v>28.999999999999996</v>
      </c>
      <c r="H15" s="318">
        <v>71</v>
      </c>
      <c r="I15" s="318">
        <v>31</v>
      </c>
      <c r="J15" s="321">
        <v>24</v>
      </c>
      <c r="K15" s="318">
        <v>76</v>
      </c>
      <c r="L15" s="318">
        <v>25</v>
      </c>
      <c r="O15" s="315"/>
    </row>
    <row r="16" spans="2:15" ht="33" customHeight="1">
      <c r="B16" s="319" t="s">
        <v>24</v>
      </c>
      <c r="C16" s="322">
        <v>21</v>
      </c>
      <c r="D16" s="320">
        <v>1</v>
      </c>
      <c r="E16" s="320">
        <v>78</v>
      </c>
      <c r="F16" s="320">
        <v>25</v>
      </c>
      <c r="G16" s="322">
        <v>26</v>
      </c>
      <c r="H16" s="320">
        <v>74</v>
      </c>
      <c r="I16" s="320">
        <v>26</v>
      </c>
      <c r="J16" s="322">
        <v>10</v>
      </c>
      <c r="K16" s="320">
        <v>90</v>
      </c>
      <c r="L16" s="320">
        <v>23</v>
      </c>
      <c r="O16" s="315"/>
    </row>
    <row r="17" spans="2:15" ht="33" customHeight="1">
      <c r="B17" s="317" t="s">
        <v>25</v>
      </c>
      <c r="C17" s="321">
        <v>28.999999999999996</v>
      </c>
      <c r="D17" s="318">
        <v>5</v>
      </c>
      <c r="E17" s="318">
        <v>66</v>
      </c>
      <c r="F17" s="318">
        <v>48</v>
      </c>
      <c r="G17" s="321">
        <v>36</v>
      </c>
      <c r="H17" s="318">
        <v>64</v>
      </c>
      <c r="I17" s="318">
        <v>49</v>
      </c>
      <c r="J17" s="321">
        <v>24</v>
      </c>
      <c r="K17" s="318">
        <v>76</v>
      </c>
      <c r="L17" s="318">
        <v>44</v>
      </c>
      <c r="O17" s="315"/>
    </row>
    <row r="18" spans="2:15" ht="33" customHeight="1">
      <c r="B18" s="319" t="s">
        <v>197</v>
      </c>
      <c r="C18" s="322">
        <v>13</v>
      </c>
      <c r="D18" s="320">
        <v>1</v>
      </c>
      <c r="E18" s="320">
        <v>86</v>
      </c>
      <c r="F18" s="320">
        <v>30</v>
      </c>
      <c r="G18" s="322">
        <v>14.000000000000002</v>
      </c>
      <c r="H18" s="320">
        <v>86</v>
      </c>
      <c r="I18" s="320">
        <v>31</v>
      </c>
      <c r="J18" s="322">
        <v>12</v>
      </c>
      <c r="K18" s="320">
        <v>88</v>
      </c>
      <c r="L18" s="320">
        <v>25</v>
      </c>
      <c r="O18" s="315"/>
    </row>
    <row r="19" spans="2:15" ht="33" customHeight="1">
      <c r="B19" s="317" t="s">
        <v>27</v>
      </c>
      <c r="C19" s="321">
        <v>32</v>
      </c>
      <c r="D19" s="318">
        <v>8</v>
      </c>
      <c r="E19" s="318">
        <v>60</v>
      </c>
      <c r="F19" s="318">
        <v>43</v>
      </c>
      <c r="G19" s="321">
        <v>45</v>
      </c>
      <c r="H19" s="318">
        <v>55.000000000000007</v>
      </c>
      <c r="I19" s="318">
        <v>40</v>
      </c>
      <c r="J19" s="321">
        <v>32</v>
      </c>
      <c r="K19" s="318">
        <v>68</v>
      </c>
      <c r="L19" s="318">
        <v>49</v>
      </c>
      <c r="O19" s="315"/>
    </row>
    <row r="20" spans="2:15" ht="33" customHeight="1">
      <c r="B20" s="319" t="s">
        <v>28</v>
      </c>
      <c r="C20" s="322">
        <v>80</v>
      </c>
      <c r="D20" s="320">
        <v>9</v>
      </c>
      <c r="E20" s="320">
        <v>10</v>
      </c>
      <c r="F20" s="320">
        <v>46</v>
      </c>
      <c r="G20" s="322">
        <v>91</v>
      </c>
      <c r="H20" s="320">
        <v>9</v>
      </c>
      <c r="I20" s="320">
        <v>46</v>
      </c>
      <c r="J20" s="322">
        <v>82</v>
      </c>
      <c r="K20" s="320" t="s">
        <v>167</v>
      </c>
      <c r="L20" s="320">
        <v>47</v>
      </c>
      <c r="O20" s="316"/>
    </row>
    <row r="21" spans="2:15" ht="33" customHeight="1">
      <c r="B21" s="317" t="s">
        <v>0</v>
      </c>
      <c r="C21" s="321">
        <v>23</v>
      </c>
      <c r="D21" s="318">
        <v>2</v>
      </c>
      <c r="E21" s="318">
        <v>75</v>
      </c>
      <c r="F21" s="318">
        <v>37</v>
      </c>
      <c r="G21" s="321">
        <v>27</v>
      </c>
      <c r="H21" s="318">
        <v>73</v>
      </c>
      <c r="I21" s="318">
        <v>38</v>
      </c>
      <c r="J21" s="321">
        <v>18</v>
      </c>
      <c r="K21" s="318">
        <v>82</v>
      </c>
      <c r="L21" s="318">
        <v>32</v>
      </c>
    </row>
    <row r="23" spans="2:15" ht="16.5">
      <c r="B23" s="360" t="s">
        <v>31</v>
      </c>
      <c r="C23" s="360"/>
      <c r="D23" s="360"/>
      <c r="E23" s="360"/>
      <c r="F23" s="360"/>
      <c r="G23" s="360"/>
      <c r="H23" s="360"/>
      <c r="I23" s="360"/>
      <c r="J23" s="360"/>
      <c r="K23" s="360"/>
      <c r="L23" s="360"/>
    </row>
    <row r="24" spans="2:15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2:15">
      <c r="B25" s="355" t="s">
        <v>237</v>
      </c>
      <c r="C25" s="356"/>
    </row>
  </sheetData>
  <mergeCells count="6">
    <mergeCell ref="B25:C25"/>
    <mergeCell ref="B4:B5"/>
    <mergeCell ref="C4:E4"/>
    <mergeCell ref="G4:I4"/>
    <mergeCell ref="J4:L4"/>
    <mergeCell ref="B23:L23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C78E-8A6D-4352-AF1B-604C6B77925B}">
  <dimension ref="B1:L25"/>
  <sheetViews>
    <sheetView topLeftCell="A5" zoomScaleNormal="100" zoomScaleSheetLayoutView="100" workbookViewId="0">
      <selection activeCell="M17" sqref="M17"/>
    </sheetView>
  </sheetViews>
  <sheetFormatPr baseColWidth="10" defaultColWidth="11.42578125" defaultRowHeight="12.75"/>
  <cols>
    <col min="1" max="1" width="4.5703125" style="44" customWidth="1"/>
    <col min="2" max="2" width="26.140625" style="44" customWidth="1"/>
    <col min="3" max="12" width="6.5703125" style="44" customWidth="1"/>
    <col min="13" max="16384" width="11.42578125" style="44"/>
  </cols>
  <sheetData>
    <row r="1" spans="2:12" ht="23.25">
      <c r="B1" s="127" t="s">
        <v>228</v>
      </c>
      <c r="G1" s="64"/>
      <c r="H1" s="64"/>
      <c r="I1" s="64"/>
      <c r="J1" s="79"/>
      <c r="K1" s="79"/>
      <c r="L1" s="79"/>
    </row>
    <row r="2" spans="2:12" ht="12.75" customHeight="1"/>
    <row r="4" spans="2:12" ht="18">
      <c r="B4" s="358" t="s">
        <v>3</v>
      </c>
      <c r="C4" s="352" t="s">
        <v>0</v>
      </c>
      <c r="D4" s="352"/>
      <c r="E4" s="353"/>
      <c r="F4" s="266"/>
      <c r="G4" s="352" t="s">
        <v>1</v>
      </c>
      <c r="H4" s="352"/>
      <c r="I4" s="353"/>
      <c r="J4" s="352" t="s">
        <v>2</v>
      </c>
      <c r="K4" s="352"/>
      <c r="L4" s="353"/>
    </row>
    <row r="5" spans="2:12" ht="90.75" customHeight="1">
      <c r="B5" s="359"/>
      <c r="C5" s="106" t="s">
        <v>4</v>
      </c>
      <c r="D5" s="124" t="s">
        <v>5</v>
      </c>
      <c r="E5" s="124" t="s">
        <v>6</v>
      </c>
      <c r="F5" s="108" t="s">
        <v>198</v>
      </c>
      <c r="G5" s="106" t="s">
        <v>7</v>
      </c>
      <c r="H5" s="124" t="s">
        <v>6</v>
      </c>
      <c r="I5" s="108" t="s">
        <v>198</v>
      </c>
      <c r="J5" s="106" t="s">
        <v>7</v>
      </c>
      <c r="K5" s="124" t="s">
        <v>6</v>
      </c>
      <c r="L5" s="108" t="s">
        <v>198</v>
      </c>
    </row>
    <row r="6" spans="2:12" ht="5.25" customHeight="1">
      <c r="B6" s="265"/>
      <c r="C6" s="106"/>
      <c r="D6" s="124"/>
      <c r="E6" s="124"/>
      <c r="F6" s="108"/>
      <c r="G6" s="106"/>
      <c r="H6" s="124"/>
      <c r="I6" s="108"/>
      <c r="J6" s="106"/>
      <c r="K6" s="124"/>
      <c r="L6" s="108"/>
    </row>
    <row r="7" spans="2:12" ht="33" customHeight="1">
      <c r="B7" s="126" t="s">
        <v>8</v>
      </c>
      <c r="C7" s="110">
        <v>34</v>
      </c>
      <c r="D7" s="111" t="s">
        <v>175</v>
      </c>
      <c r="E7" s="111">
        <v>65</v>
      </c>
      <c r="F7" s="111">
        <v>34</v>
      </c>
      <c r="G7" s="110">
        <v>42</v>
      </c>
      <c r="H7" s="111">
        <v>57.999999999999993</v>
      </c>
      <c r="I7" s="111">
        <v>34</v>
      </c>
      <c r="J7" s="110" t="s">
        <v>158</v>
      </c>
      <c r="K7" s="111">
        <v>85</v>
      </c>
      <c r="L7" s="111">
        <v>35</v>
      </c>
    </row>
    <row r="8" spans="2:12" ht="33" customHeight="1">
      <c r="B8" s="113" t="s">
        <v>10</v>
      </c>
      <c r="C8" s="114">
        <v>61</v>
      </c>
      <c r="D8" s="115">
        <v>16</v>
      </c>
      <c r="E8" s="115">
        <v>24</v>
      </c>
      <c r="F8" s="115">
        <v>36</v>
      </c>
      <c r="G8" s="114">
        <v>78</v>
      </c>
      <c r="H8" s="115">
        <v>22</v>
      </c>
      <c r="I8" s="115">
        <v>36</v>
      </c>
      <c r="J8" s="114">
        <v>73</v>
      </c>
      <c r="K8" s="115">
        <v>27</v>
      </c>
      <c r="L8" s="115">
        <v>35</v>
      </c>
    </row>
    <row r="9" spans="2:12" ht="33" customHeight="1">
      <c r="B9" s="117" t="s">
        <v>12</v>
      </c>
      <c r="C9" s="118">
        <v>44</v>
      </c>
      <c r="D9" s="119">
        <v>11</v>
      </c>
      <c r="E9" s="119">
        <v>45</v>
      </c>
      <c r="F9" s="119">
        <v>48</v>
      </c>
      <c r="G9" s="118">
        <v>59</v>
      </c>
      <c r="H9" s="119">
        <v>41</v>
      </c>
      <c r="I9" s="119">
        <v>52</v>
      </c>
      <c r="J9" s="118">
        <v>34</v>
      </c>
      <c r="K9" s="119">
        <v>66</v>
      </c>
      <c r="L9" s="119">
        <v>34</v>
      </c>
    </row>
    <row r="10" spans="2:12" ht="33" customHeight="1">
      <c r="B10" s="113" t="s">
        <v>13</v>
      </c>
      <c r="C10" s="114">
        <v>55.000000000000007</v>
      </c>
      <c r="D10" s="115" t="s">
        <v>170</v>
      </c>
      <c r="E10" s="115">
        <v>42</v>
      </c>
      <c r="F10" s="115">
        <v>52</v>
      </c>
      <c r="G10" s="114">
        <v>60</v>
      </c>
      <c r="H10" s="115">
        <v>40</v>
      </c>
      <c r="I10" s="115">
        <v>56.000000000000007</v>
      </c>
      <c r="J10" s="114">
        <v>53</v>
      </c>
      <c r="K10" s="115">
        <v>47</v>
      </c>
      <c r="L10" s="115">
        <v>42</v>
      </c>
    </row>
    <row r="11" spans="2:12" ht="33" customHeight="1">
      <c r="B11" s="117" t="s">
        <v>14</v>
      </c>
      <c r="C11" s="118">
        <v>27</v>
      </c>
      <c r="D11" s="119">
        <v>3</v>
      </c>
      <c r="E11" s="119">
        <v>70</v>
      </c>
      <c r="F11" s="119">
        <v>34</v>
      </c>
      <c r="G11" s="118">
        <v>32</v>
      </c>
      <c r="H11" s="119">
        <v>68</v>
      </c>
      <c r="I11" s="119">
        <v>36</v>
      </c>
      <c r="J11" s="118">
        <v>19</v>
      </c>
      <c r="K11" s="119">
        <v>81</v>
      </c>
      <c r="L11" s="119">
        <v>25</v>
      </c>
    </row>
    <row r="12" spans="2:12" ht="33" customHeight="1">
      <c r="B12" s="113" t="s">
        <v>15</v>
      </c>
      <c r="C12" s="114">
        <v>25</v>
      </c>
      <c r="D12" s="115">
        <v>4</v>
      </c>
      <c r="E12" s="115">
        <v>71</v>
      </c>
      <c r="F12" s="115">
        <v>48</v>
      </c>
      <c r="G12" s="114">
        <v>31</v>
      </c>
      <c r="H12" s="115">
        <v>69</v>
      </c>
      <c r="I12" s="115">
        <v>51</v>
      </c>
      <c r="J12" s="114">
        <v>18</v>
      </c>
      <c r="K12" s="115">
        <v>82</v>
      </c>
      <c r="L12" s="115">
        <v>36</v>
      </c>
    </row>
    <row r="13" spans="2:12" ht="33" customHeight="1">
      <c r="B13" s="117" t="s">
        <v>16</v>
      </c>
      <c r="C13" s="118">
        <v>34</v>
      </c>
      <c r="D13" s="119">
        <v>13</v>
      </c>
      <c r="E13" s="119">
        <v>53</v>
      </c>
      <c r="F13" s="119">
        <v>33</v>
      </c>
      <c r="G13" s="118">
        <v>47</v>
      </c>
      <c r="H13" s="119">
        <v>53</v>
      </c>
      <c r="I13" s="119">
        <v>34</v>
      </c>
      <c r="J13" s="118">
        <v>45</v>
      </c>
      <c r="K13" s="119">
        <v>55.000000000000007</v>
      </c>
      <c r="L13" s="119">
        <v>33</v>
      </c>
    </row>
    <row r="14" spans="2:12" ht="33" customHeight="1">
      <c r="B14" s="113" t="s">
        <v>17</v>
      </c>
      <c r="C14" s="114">
        <v>11</v>
      </c>
      <c r="D14" s="115" t="s">
        <v>168</v>
      </c>
      <c r="E14" s="115">
        <v>87</v>
      </c>
      <c r="F14" s="115">
        <v>16</v>
      </c>
      <c r="G14" s="114">
        <v>10</v>
      </c>
      <c r="H14" s="115">
        <v>90</v>
      </c>
      <c r="I14" s="115">
        <v>18</v>
      </c>
      <c r="J14" s="114" t="s">
        <v>172</v>
      </c>
      <c r="K14" s="115">
        <v>75</v>
      </c>
      <c r="L14" s="115" t="s">
        <v>230</v>
      </c>
    </row>
    <row r="15" spans="2:12" ht="33" customHeight="1">
      <c r="B15" s="117" t="s">
        <v>21</v>
      </c>
      <c r="C15" s="118">
        <v>66</v>
      </c>
      <c r="D15" s="119" t="s">
        <v>229</v>
      </c>
      <c r="E15" s="119">
        <v>28.999999999999996</v>
      </c>
      <c r="F15" s="119">
        <v>42</v>
      </c>
      <c r="G15" s="118">
        <v>72</v>
      </c>
      <c r="H15" s="119">
        <v>28.000000000000004</v>
      </c>
      <c r="I15" s="119">
        <v>46</v>
      </c>
      <c r="J15" s="118">
        <v>57.999999999999993</v>
      </c>
      <c r="K15" s="119">
        <v>42</v>
      </c>
      <c r="L15" s="119" t="s">
        <v>163</v>
      </c>
    </row>
    <row r="16" spans="2:12" ht="33" customHeight="1">
      <c r="B16" s="113" t="s">
        <v>24</v>
      </c>
      <c r="C16" s="114">
        <v>35</v>
      </c>
      <c r="D16" s="115">
        <v>2</v>
      </c>
      <c r="E16" s="115">
        <v>63</v>
      </c>
      <c r="F16" s="115">
        <v>33</v>
      </c>
      <c r="G16" s="114">
        <v>40</v>
      </c>
      <c r="H16" s="115">
        <v>60</v>
      </c>
      <c r="I16" s="115">
        <v>35</v>
      </c>
      <c r="J16" s="114">
        <v>26</v>
      </c>
      <c r="K16" s="115">
        <v>74</v>
      </c>
      <c r="L16" s="115">
        <v>25</v>
      </c>
    </row>
    <row r="17" spans="2:12" ht="33" customHeight="1">
      <c r="B17" s="117" t="s">
        <v>25</v>
      </c>
      <c r="C17" s="118">
        <v>48</v>
      </c>
      <c r="D17" s="119">
        <v>12</v>
      </c>
      <c r="E17" s="119">
        <v>40</v>
      </c>
      <c r="F17" s="119">
        <v>54</v>
      </c>
      <c r="G17" s="118">
        <v>63</v>
      </c>
      <c r="H17" s="119">
        <v>37</v>
      </c>
      <c r="I17" s="119">
        <v>55.000000000000007</v>
      </c>
      <c r="J17" s="118">
        <v>47</v>
      </c>
      <c r="K17" s="119">
        <v>53</v>
      </c>
      <c r="L17" s="119">
        <v>54</v>
      </c>
    </row>
    <row r="18" spans="2:12" ht="33" customHeight="1">
      <c r="B18" s="113" t="s">
        <v>197</v>
      </c>
      <c r="C18" s="114">
        <v>40</v>
      </c>
      <c r="D18" s="115">
        <v>4</v>
      </c>
      <c r="E18" s="115">
        <v>56.000000000000007</v>
      </c>
      <c r="F18" s="115">
        <v>26</v>
      </c>
      <c r="G18" s="114">
        <v>45</v>
      </c>
      <c r="H18" s="115">
        <v>55.000000000000007</v>
      </c>
      <c r="I18" s="115">
        <v>26</v>
      </c>
      <c r="J18" s="114">
        <v>40</v>
      </c>
      <c r="K18" s="115">
        <v>60</v>
      </c>
      <c r="L18" s="115">
        <v>28.000000000000004</v>
      </c>
    </row>
    <row r="19" spans="2:12" ht="33" customHeight="1">
      <c r="B19" s="117" t="s">
        <v>27</v>
      </c>
      <c r="C19" s="118">
        <v>44</v>
      </c>
      <c r="D19" s="119">
        <v>12</v>
      </c>
      <c r="E19" s="119">
        <v>44</v>
      </c>
      <c r="F19" s="119">
        <v>31</v>
      </c>
      <c r="G19" s="118">
        <v>61</v>
      </c>
      <c r="H19" s="119">
        <v>39</v>
      </c>
      <c r="I19" s="119">
        <v>36</v>
      </c>
      <c r="J19" s="118">
        <v>41</v>
      </c>
      <c r="K19" s="119">
        <v>59</v>
      </c>
      <c r="L19" s="119">
        <v>19</v>
      </c>
    </row>
    <row r="20" spans="2:12" ht="33" customHeight="1">
      <c r="B20" s="113" t="s">
        <v>28</v>
      </c>
      <c r="C20" s="114">
        <v>80</v>
      </c>
      <c r="D20" s="115">
        <v>18</v>
      </c>
      <c r="E20" s="115">
        <v>2</v>
      </c>
      <c r="F20" s="115">
        <v>51</v>
      </c>
      <c r="G20" s="114">
        <v>98</v>
      </c>
      <c r="H20" s="115" t="s">
        <v>168</v>
      </c>
      <c r="I20" s="115" t="s">
        <v>211</v>
      </c>
      <c r="J20" s="114">
        <v>99</v>
      </c>
      <c r="K20" s="115" t="s">
        <v>175</v>
      </c>
      <c r="L20" s="115" t="s">
        <v>231</v>
      </c>
    </row>
    <row r="21" spans="2:12" ht="33" customHeight="1">
      <c r="B21" s="121" t="s">
        <v>0</v>
      </c>
      <c r="C21" s="122">
        <v>43</v>
      </c>
      <c r="D21" s="123">
        <v>8</v>
      </c>
      <c r="E21" s="123">
        <v>49</v>
      </c>
      <c r="F21" s="123">
        <v>40</v>
      </c>
      <c r="G21" s="122">
        <v>53</v>
      </c>
      <c r="H21" s="123">
        <v>47</v>
      </c>
      <c r="I21" s="123">
        <v>41</v>
      </c>
      <c r="J21" s="122">
        <v>43</v>
      </c>
      <c r="K21" s="123">
        <v>56.999999999999993</v>
      </c>
      <c r="L21" s="123">
        <v>35</v>
      </c>
    </row>
    <row r="23" spans="2:12" ht="16.5">
      <c r="B23" s="360" t="s">
        <v>31</v>
      </c>
      <c r="C23" s="360"/>
      <c r="D23" s="360"/>
      <c r="E23" s="360"/>
      <c r="F23" s="360"/>
      <c r="G23" s="360"/>
      <c r="H23" s="360"/>
      <c r="I23" s="360"/>
      <c r="J23" s="360"/>
      <c r="K23" s="360"/>
      <c r="L23" s="360"/>
    </row>
    <row r="24" spans="2:12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2:12">
      <c r="B25" s="357" t="s">
        <v>232</v>
      </c>
      <c r="C25" s="356"/>
    </row>
  </sheetData>
  <mergeCells count="6">
    <mergeCell ref="B25:C25"/>
    <mergeCell ref="B4:B5"/>
    <mergeCell ref="C4:E4"/>
    <mergeCell ref="G4:I4"/>
    <mergeCell ref="J4:L4"/>
    <mergeCell ref="B23:L23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5"/>
  <sheetViews>
    <sheetView topLeftCell="A7" zoomScaleNormal="100" zoomScaleSheetLayoutView="100" workbookViewId="0"/>
  </sheetViews>
  <sheetFormatPr baseColWidth="10" defaultColWidth="11.42578125" defaultRowHeight="12.75"/>
  <cols>
    <col min="1" max="1" width="4.5703125" style="44" customWidth="1"/>
    <col min="2" max="2" width="26.140625" style="44" customWidth="1"/>
    <col min="3" max="12" width="6.5703125" style="44" customWidth="1"/>
    <col min="13" max="16384" width="11.42578125" style="44"/>
  </cols>
  <sheetData>
    <row r="1" spans="2:12" ht="23.25">
      <c r="B1" s="127" t="s">
        <v>84</v>
      </c>
      <c r="G1" s="64"/>
      <c r="H1" s="64"/>
      <c r="I1" s="64"/>
      <c r="J1" s="79"/>
      <c r="K1" s="79"/>
      <c r="L1" s="79"/>
    </row>
    <row r="2" spans="2:12" ht="12.75" customHeight="1"/>
    <row r="4" spans="2:12" ht="18">
      <c r="B4" s="358" t="s">
        <v>3</v>
      </c>
      <c r="C4" s="352" t="s">
        <v>0</v>
      </c>
      <c r="D4" s="352"/>
      <c r="E4" s="353"/>
      <c r="F4" s="53"/>
      <c r="G4" s="352" t="s">
        <v>1</v>
      </c>
      <c r="H4" s="352"/>
      <c r="I4" s="353"/>
      <c r="J4" s="352" t="s">
        <v>2</v>
      </c>
      <c r="K4" s="352"/>
      <c r="L4" s="353"/>
    </row>
    <row r="5" spans="2:12" ht="90.75" customHeight="1">
      <c r="B5" s="359"/>
      <c r="C5" s="106" t="s">
        <v>4</v>
      </c>
      <c r="D5" s="124" t="s">
        <v>5</v>
      </c>
      <c r="E5" s="124" t="s">
        <v>6</v>
      </c>
      <c r="F5" s="108" t="s">
        <v>198</v>
      </c>
      <c r="G5" s="106" t="s">
        <v>7</v>
      </c>
      <c r="H5" s="124" t="s">
        <v>6</v>
      </c>
      <c r="I5" s="108" t="s">
        <v>198</v>
      </c>
      <c r="J5" s="106" t="s">
        <v>7</v>
      </c>
      <c r="K5" s="124" t="s">
        <v>6</v>
      </c>
      <c r="L5" s="108" t="s">
        <v>198</v>
      </c>
    </row>
    <row r="6" spans="2:12" ht="5.25" customHeight="1">
      <c r="B6" s="130"/>
      <c r="C6" s="106"/>
      <c r="D6" s="124"/>
      <c r="E6" s="124"/>
      <c r="F6" s="108"/>
      <c r="G6" s="106"/>
      <c r="H6" s="124"/>
      <c r="I6" s="108"/>
      <c r="J6" s="106"/>
      <c r="K6" s="124"/>
      <c r="L6" s="108"/>
    </row>
    <row r="7" spans="2:12" ht="33" customHeight="1">
      <c r="B7" s="126" t="s">
        <v>8</v>
      </c>
      <c r="C7" s="110">
        <v>29</v>
      </c>
      <c r="D7" s="111" t="s">
        <v>85</v>
      </c>
      <c r="E7" s="111">
        <v>67</v>
      </c>
      <c r="F7" s="111">
        <v>37</v>
      </c>
      <c r="G7" s="110">
        <v>38</v>
      </c>
      <c r="H7" s="111">
        <v>62</v>
      </c>
      <c r="I7" s="111">
        <v>34</v>
      </c>
      <c r="J7" s="110" t="s">
        <v>86</v>
      </c>
      <c r="K7" s="111">
        <v>84</v>
      </c>
      <c r="L7" s="111">
        <v>43</v>
      </c>
    </row>
    <row r="8" spans="2:12" ht="33" customHeight="1">
      <c r="B8" s="113" t="s">
        <v>10</v>
      </c>
      <c r="C8" s="114">
        <v>56</v>
      </c>
      <c r="D8" s="115">
        <v>27</v>
      </c>
      <c r="E8" s="115">
        <v>17</v>
      </c>
      <c r="F8" s="115">
        <v>55</v>
      </c>
      <c r="G8" s="114">
        <v>84</v>
      </c>
      <c r="H8" s="115">
        <v>16</v>
      </c>
      <c r="I8" s="115" t="s">
        <v>87</v>
      </c>
      <c r="J8" s="114">
        <v>80</v>
      </c>
      <c r="K8" s="115">
        <v>20</v>
      </c>
      <c r="L8" s="115">
        <v>64</v>
      </c>
    </row>
    <row r="9" spans="2:12" ht="33" customHeight="1">
      <c r="B9" s="117" t="s">
        <v>12</v>
      </c>
      <c r="C9" s="118">
        <v>45.300000000000004</v>
      </c>
      <c r="D9" s="119">
        <v>10.5</v>
      </c>
      <c r="E9" s="119">
        <v>44.3</v>
      </c>
      <c r="F9" s="119">
        <v>58</v>
      </c>
      <c r="G9" s="118">
        <v>59</v>
      </c>
      <c r="H9" s="119">
        <v>41</v>
      </c>
      <c r="I9" s="119">
        <v>61</v>
      </c>
      <c r="J9" s="118">
        <v>32</v>
      </c>
      <c r="K9" s="119">
        <v>68</v>
      </c>
      <c r="L9" s="119">
        <v>46</v>
      </c>
    </row>
    <row r="10" spans="2:12" ht="33" customHeight="1">
      <c r="B10" s="113" t="s">
        <v>13</v>
      </c>
      <c r="C10" s="114">
        <v>62</v>
      </c>
      <c r="D10" s="115" t="s">
        <v>29</v>
      </c>
      <c r="E10" s="115">
        <v>36</v>
      </c>
      <c r="F10" s="115">
        <v>64</v>
      </c>
      <c r="G10" s="114">
        <v>66</v>
      </c>
      <c r="H10" s="115">
        <v>34</v>
      </c>
      <c r="I10" s="115">
        <v>67</v>
      </c>
      <c r="J10" s="114">
        <v>54</v>
      </c>
      <c r="K10" s="115">
        <v>46</v>
      </c>
      <c r="L10" s="115">
        <v>55</v>
      </c>
    </row>
    <row r="11" spans="2:12" ht="33" customHeight="1">
      <c r="B11" s="117" t="s">
        <v>14</v>
      </c>
      <c r="C11" s="118">
        <v>29</v>
      </c>
      <c r="D11" s="119">
        <v>4.3</v>
      </c>
      <c r="E11" s="119">
        <v>67</v>
      </c>
      <c r="F11" s="119">
        <v>54</v>
      </c>
      <c r="G11" s="118">
        <v>34</v>
      </c>
      <c r="H11" s="119">
        <v>66</v>
      </c>
      <c r="I11" s="119">
        <v>57</v>
      </c>
      <c r="J11" s="118">
        <v>23</v>
      </c>
      <c r="K11" s="119">
        <v>77</v>
      </c>
      <c r="L11" s="119">
        <v>40</v>
      </c>
    </row>
    <row r="12" spans="2:12" ht="33" customHeight="1">
      <c r="B12" s="113" t="s">
        <v>15</v>
      </c>
      <c r="C12" s="114">
        <v>23</v>
      </c>
      <c r="D12" s="115">
        <v>5</v>
      </c>
      <c r="E12" s="115">
        <v>72</v>
      </c>
      <c r="F12" s="115">
        <v>52</v>
      </c>
      <c r="G12" s="114">
        <v>30</v>
      </c>
      <c r="H12" s="115">
        <v>70</v>
      </c>
      <c r="I12" s="115">
        <v>55</v>
      </c>
      <c r="J12" s="114">
        <v>20</v>
      </c>
      <c r="K12" s="115">
        <v>80</v>
      </c>
      <c r="L12" s="115">
        <v>40</v>
      </c>
    </row>
    <row r="13" spans="2:12" ht="33" customHeight="1">
      <c r="B13" s="117" t="s">
        <v>16</v>
      </c>
      <c r="C13" s="118">
        <v>29</v>
      </c>
      <c r="D13" s="119">
        <v>14</v>
      </c>
      <c r="E13" s="119">
        <v>58</v>
      </c>
      <c r="F13" s="119">
        <v>49</v>
      </c>
      <c r="G13" s="118">
        <v>45</v>
      </c>
      <c r="H13" s="119">
        <v>55</v>
      </c>
      <c r="I13" s="119">
        <v>51</v>
      </c>
      <c r="J13" s="118">
        <v>26</v>
      </c>
      <c r="K13" s="119">
        <v>74</v>
      </c>
      <c r="L13" s="119">
        <v>44</v>
      </c>
    </row>
    <row r="14" spans="2:12" ht="33" customHeight="1">
      <c r="B14" s="113" t="s">
        <v>17</v>
      </c>
      <c r="C14" s="114">
        <v>15</v>
      </c>
      <c r="D14" s="115" t="s">
        <v>9</v>
      </c>
      <c r="E14" s="115">
        <v>83</v>
      </c>
      <c r="F14" s="115">
        <v>27</v>
      </c>
      <c r="G14" s="114">
        <v>17</v>
      </c>
      <c r="H14" s="115">
        <v>83</v>
      </c>
      <c r="I14" s="115">
        <v>29</v>
      </c>
      <c r="J14" s="114" t="s">
        <v>88</v>
      </c>
      <c r="K14" s="115">
        <v>82</v>
      </c>
      <c r="L14" s="115" t="s">
        <v>89</v>
      </c>
    </row>
    <row r="15" spans="2:12" ht="33" customHeight="1">
      <c r="B15" s="117" t="s">
        <v>21</v>
      </c>
      <c r="C15" s="118">
        <v>74</v>
      </c>
      <c r="D15" s="119" t="s">
        <v>9</v>
      </c>
      <c r="E15" s="119">
        <v>24</v>
      </c>
      <c r="F15" s="119">
        <v>43</v>
      </c>
      <c r="G15" s="118">
        <v>77</v>
      </c>
      <c r="H15" s="119">
        <v>23</v>
      </c>
      <c r="I15" s="119">
        <v>43.5</v>
      </c>
      <c r="J15" s="118">
        <v>69</v>
      </c>
      <c r="K15" s="119">
        <v>31</v>
      </c>
      <c r="L15" s="119" t="s">
        <v>90</v>
      </c>
    </row>
    <row r="16" spans="2:12" ht="33" customHeight="1">
      <c r="B16" s="113" t="s">
        <v>24</v>
      </c>
      <c r="C16" s="114">
        <v>37.200000000000003</v>
      </c>
      <c r="D16" s="115">
        <v>3</v>
      </c>
      <c r="E16" s="115">
        <v>60.3</v>
      </c>
      <c r="F16" s="115">
        <v>39.4</v>
      </c>
      <c r="G16" s="114">
        <v>43</v>
      </c>
      <c r="H16" s="115">
        <v>57</v>
      </c>
      <c r="I16" s="115">
        <v>41</v>
      </c>
      <c r="J16" s="114">
        <v>27</v>
      </c>
      <c r="K16" s="115">
        <v>73</v>
      </c>
      <c r="L16" s="115">
        <v>34</v>
      </c>
    </row>
    <row r="17" spans="2:12" ht="33" customHeight="1">
      <c r="B17" s="117" t="s">
        <v>25</v>
      </c>
      <c r="C17" s="118">
        <v>46</v>
      </c>
      <c r="D17" s="119">
        <v>11</v>
      </c>
      <c r="E17" s="119">
        <v>43</v>
      </c>
      <c r="F17" s="119">
        <v>62</v>
      </c>
      <c r="G17" s="118">
        <v>59</v>
      </c>
      <c r="H17" s="119">
        <v>41</v>
      </c>
      <c r="I17" s="119">
        <v>63.4</v>
      </c>
      <c r="J17" s="118">
        <v>50</v>
      </c>
      <c r="K17" s="119">
        <v>50</v>
      </c>
      <c r="L17" s="119">
        <v>59</v>
      </c>
    </row>
    <row r="18" spans="2:12" ht="33" customHeight="1">
      <c r="B18" s="113" t="s">
        <v>197</v>
      </c>
      <c r="C18" s="114">
        <v>41</v>
      </c>
      <c r="D18" s="115">
        <v>5</v>
      </c>
      <c r="E18" s="115">
        <v>54</v>
      </c>
      <c r="F18" s="115">
        <v>39</v>
      </c>
      <c r="G18" s="114">
        <v>45</v>
      </c>
      <c r="H18" s="115">
        <v>55</v>
      </c>
      <c r="I18" s="115">
        <v>41</v>
      </c>
      <c r="J18" s="114">
        <v>51</v>
      </c>
      <c r="K18" s="115">
        <v>49</v>
      </c>
      <c r="L18" s="115">
        <v>30</v>
      </c>
    </row>
    <row r="19" spans="2:12" ht="33" customHeight="1">
      <c r="B19" s="117" t="s">
        <v>27</v>
      </c>
      <c r="C19" s="118">
        <v>40</v>
      </c>
      <c r="D19" s="119">
        <v>13</v>
      </c>
      <c r="E19" s="119">
        <v>47</v>
      </c>
      <c r="F19" s="119">
        <v>55</v>
      </c>
      <c r="G19" s="118">
        <v>58</v>
      </c>
      <c r="H19" s="119">
        <v>42</v>
      </c>
      <c r="I19" s="119">
        <v>65</v>
      </c>
      <c r="J19" s="118">
        <v>35</v>
      </c>
      <c r="K19" s="119">
        <v>65</v>
      </c>
      <c r="L19" s="119">
        <v>31</v>
      </c>
    </row>
    <row r="20" spans="2:12" ht="33" customHeight="1">
      <c r="B20" s="113" t="s">
        <v>28</v>
      </c>
      <c r="C20" s="114">
        <v>86</v>
      </c>
      <c r="D20" s="115">
        <v>11</v>
      </c>
      <c r="E20" s="115">
        <v>3</v>
      </c>
      <c r="F20" s="115">
        <v>74</v>
      </c>
      <c r="G20" s="114">
        <v>96</v>
      </c>
      <c r="H20" s="115" t="s">
        <v>85</v>
      </c>
      <c r="I20" s="115" t="s">
        <v>91</v>
      </c>
      <c r="J20" s="114">
        <v>97</v>
      </c>
      <c r="K20" s="115" t="s">
        <v>22</v>
      </c>
      <c r="L20" s="115" t="s">
        <v>92</v>
      </c>
    </row>
    <row r="21" spans="2:12" ht="33" customHeight="1">
      <c r="B21" s="121" t="s">
        <v>0</v>
      </c>
      <c r="C21" s="122">
        <v>44</v>
      </c>
      <c r="D21" s="123">
        <v>8.4</v>
      </c>
      <c r="E21" s="123">
        <v>48</v>
      </c>
      <c r="F21" s="123">
        <v>50.5</v>
      </c>
      <c r="G21" s="122">
        <v>53</v>
      </c>
      <c r="H21" s="123">
        <v>47</v>
      </c>
      <c r="I21" s="123">
        <v>52.1</v>
      </c>
      <c r="J21" s="122">
        <v>45.300000000000004</v>
      </c>
      <c r="K21" s="123">
        <v>54.7</v>
      </c>
      <c r="L21" s="123">
        <v>43</v>
      </c>
    </row>
    <row r="23" spans="2:12" ht="16.5">
      <c r="B23" s="360" t="s">
        <v>31</v>
      </c>
      <c r="C23" s="360"/>
      <c r="D23" s="360"/>
      <c r="E23" s="360"/>
      <c r="F23" s="360"/>
      <c r="G23" s="360"/>
      <c r="H23" s="360"/>
      <c r="I23" s="360"/>
      <c r="J23" s="360"/>
      <c r="K23" s="360"/>
      <c r="L23" s="360"/>
    </row>
    <row r="24" spans="2:12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2:12">
      <c r="B25" s="357" t="s">
        <v>93</v>
      </c>
      <c r="C25" s="356"/>
    </row>
  </sheetData>
  <mergeCells count="6">
    <mergeCell ref="G4:I4"/>
    <mergeCell ref="J4:L4"/>
    <mergeCell ref="B23:L23"/>
    <mergeCell ref="B25:C25"/>
    <mergeCell ref="C4:E4"/>
    <mergeCell ref="B4:B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5"/>
  <sheetViews>
    <sheetView topLeftCell="A4" zoomScaleNormal="100" zoomScaleSheetLayoutView="100" workbookViewId="0">
      <selection activeCell="A4" sqref="A1:A1048576"/>
    </sheetView>
  </sheetViews>
  <sheetFormatPr baseColWidth="10" defaultColWidth="11.42578125" defaultRowHeight="12.75"/>
  <cols>
    <col min="1" max="1" width="4.5703125" style="44" customWidth="1"/>
    <col min="2" max="2" width="26.140625" style="44" customWidth="1"/>
    <col min="3" max="12" width="6.5703125" style="44" customWidth="1"/>
    <col min="13" max="16384" width="11.42578125" style="44"/>
  </cols>
  <sheetData>
    <row r="1" spans="2:12" ht="23.25">
      <c r="B1" s="127" t="s">
        <v>67</v>
      </c>
      <c r="G1" s="64"/>
      <c r="H1" s="64"/>
      <c r="I1" s="64"/>
      <c r="J1" s="79"/>
      <c r="K1" s="79"/>
      <c r="L1" s="79"/>
    </row>
    <row r="2" spans="2:12" ht="12.75" customHeight="1"/>
    <row r="4" spans="2:12" s="37" customFormat="1" ht="18.75">
      <c r="B4" s="135" t="s">
        <v>3</v>
      </c>
      <c r="C4" s="361" t="s">
        <v>0</v>
      </c>
      <c r="D4" s="362"/>
      <c r="E4" s="362"/>
      <c r="F4" s="363"/>
      <c r="G4" s="361" t="s">
        <v>1</v>
      </c>
      <c r="H4" s="362"/>
      <c r="I4" s="363"/>
      <c r="J4" s="361" t="s">
        <v>2</v>
      </c>
      <c r="K4" s="362"/>
      <c r="L4" s="362"/>
    </row>
    <row r="5" spans="2:12" s="37" customFormat="1" ht="81" customHeight="1">
      <c r="B5" s="132"/>
      <c r="C5" s="106" t="s">
        <v>7</v>
      </c>
      <c r="D5" s="124" t="s">
        <v>5</v>
      </c>
      <c r="E5" s="124" t="s">
        <v>6</v>
      </c>
      <c r="F5" s="108" t="s">
        <v>201</v>
      </c>
      <c r="G5" s="106" t="s">
        <v>7</v>
      </c>
      <c r="H5" s="124" t="s">
        <v>6</v>
      </c>
      <c r="I5" s="108" t="s">
        <v>201</v>
      </c>
      <c r="J5" s="106" t="s">
        <v>7</v>
      </c>
      <c r="K5" s="124" t="s">
        <v>6</v>
      </c>
      <c r="L5" s="108" t="s">
        <v>201</v>
      </c>
    </row>
    <row r="6" spans="2:12" s="37" customFormat="1" ht="5.25" customHeight="1">
      <c r="B6" s="133"/>
      <c r="C6" s="106"/>
      <c r="D6" s="124"/>
      <c r="E6" s="124"/>
      <c r="F6" s="108"/>
      <c r="G6" s="106"/>
      <c r="H6" s="124"/>
      <c r="I6" s="108"/>
      <c r="J6" s="106"/>
      <c r="K6" s="124"/>
      <c r="L6" s="108"/>
    </row>
    <row r="7" spans="2:12" s="37" customFormat="1" ht="33.75" customHeight="1">
      <c r="B7" s="109" t="s">
        <v>8</v>
      </c>
      <c r="C7" s="110">
        <v>35.6</v>
      </c>
      <c r="D7" s="111" t="s">
        <v>9</v>
      </c>
      <c r="E7" s="111">
        <v>62.9</v>
      </c>
      <c r="F7" s="111">
        <v>45.7</v>
      </c>
      <c r="G7" s="110">
        <v>41.4</v>
      </c>
      <c r="H7" s="111">
        <v>58.599999999999994</v>
      </c>
      <c r="I7" s="111">
        <v>49.6</v>
      </c>
      <c r="J7" s="110">
        <v>24.6</v>
      </c>
      <c r="K7" s="111">
        <v>75.400000000000006</v>
      </c>
      <c r="L7" s="111">
        <v>36.5</v>
      </c>
    </row>
    <row r="8" spans="2:12" s="37" customFormat="1" ht="33.75" customHeight="1">
      <c r="B8" s="113" t="s">
        <v>10</v>
      </c>
      <c r="C8" s="114">
        <v>63.1</v>
      </c>
      <c r="D8" s="115">
        <v>18.399999999999999</v>
      </c>
      <c r="E8" s="115">
        <v>18.399999999999999</v>
      </c>
      <c r="F8" s="115">
        <v>59.3</v>
      </c>
      <c r="G8" s="114">
        <v>85</v>
      </c>
      <c r="H8" s="115">
        <v>15</v>
      </c>
      <c r="I8" s="115" t="s">
        <v>11</v>
      </c>
      <c r="J8" s="114">
        <v>69.8</v>
      </c>
      <c r="K8" s="115">
        <v>30.2</v>
      </c>
      <c r="L8" s="115">
        <v>67.900000000000006</v>
      </c>
    </row>
    <row r="9" spans="2:12" s="37" customFormat="1" ht="33.75" customHeight="1">
      <c r="B9" s="117" t="s">
        <v>12</v>
      </c>
      <c r="C9" s="118">
        <v>45.300000000000004</v>
      </c>
      <c r="D9" s="119">
        <v>10.5</v>
      </c>
      <c r="E9" s="119">
        <v>44.3</v>
      </c>
      <c r="F9" s="119">
        <v>60.699999999999996</v>
      </c>
      <c r="G9" s="118">
        <v>59.199999999999996</v>
      </c>
      <c r="H9" s="119">
        <v>40.799999999999997</v>
      </c>
      <c r="I9" s="119">
        <v>63.3</v>
      </c>
      <c r="J9" s="118">
        <v>32.6</v>
      </c>
      <c r="K9" s="119">
        <v>67.400000000000006</v>
      </c>
      <c r="L9" s="119">
        <v>50.6</v>
      </c>
    </row>
    <row r="10" spans="2:12" s="37" customFormat="1" ht="33.75" customHeight="1">
      <c r="B10" s="113" t="s">
        <v>13</v>
      </c>
      <c r="C10" s="114">
        <v>59.599999999999994</v>
      </c>
      <c r="D10" s="115">
        <v>2.1999999999999997</v>
      </c>
      <c r="E10" s="115">
        <v>38.200000000000003</v>
      </c>
      <c r="F10" s="115">
        <v>62.6</v>
      </c>
      <c r="G10" s="114">
        <v>63.5</v>
      </c>
      <c r="H10" s="115">
        <v>36.6</v>
      </c>
      <c r="I10" s="115">
        <v>65.400000000000006</v>
      </c>
      <c r="J10" s="114">
        <v>56.000000000000007</v>
      </c>
      <c r="K10" s="115">
        <v>44</v>
      </c>
      <c r="L10" s="115">
        <v>54.300000000000004</v>
      </c>
    </row>
    <row r="11" spans="2:12" s="37" customFormat="1" ht="33.75" customHeight="1">
      <c r="B11" s="117" t="s">
        <v>14</v>
      </c>
      <c r="C11" s="118">
        <v>31.8</v>
      </c>
      <c r="D11" s="119">
        <v>4.3</v>
      </c>
      <c r="E11" s="119">
        <v>63.9</v>
      </c>
      <c r="F11" s="119">
        <v>52</v>
      </c>
      <c r="G11" s="118">
        <v>38.1</v>
      </c>
      <c r="H11" s="119">
        <v>61.9</v>
      </c>
      <c r="I11" s="119">
        <v>55.1</v>
      </c>
      <c r="J11" s="118">
        <v>23.9</v>
      </c>
      <c r="K11" s="119">
        <v>76.099999999999994</v>
      </c>
      <c r="L11" s="119">
        <v>36.799999999999997</v>
      </c>
    </row>
    <row r="12" spans="2:12" s="37" customFormat="1" ht="33.75" customHeight="1">
      <c r="B12" s="113" t="s">
        <v>15</v>
      </c>
      <c r="C12" s="114">
        <v>30.3</v>
      </c>
      <c r="D12" s="115">
        <v>6.1</v>
      </c>
      <c r="E12" s="115">
        <v>63.7</v>
      </c>
      <c r="F12" s="115">
        <v>57.999999999999993</v>
      </c>
      <c r="G12" s="114">
        <v>38.4</v>
      </c>
      <c r="H12" s="115">
        <v>61.6</v>
      </c>
      <c r="I12" s="115">
        <v>59.699999999999996</v>
      </c>
      <c r="J12" s="114">
        <v>24.9</v>
      </c>
      <c r="K12" s="115">
        <v>75.099999999999994</v>
      </c>
      <c r="L12" s="115">
        <v>49.9</v>
      </c>
    </row>
    <row r="13" spans="2:12" s="37" customFormat="1" ht="33.75" customHeight="1">
      <c r="B13" s="117" t="s">
        <v>16</v>
      </c>
      <c r="C13" s="118">
        <v>34.599999999999994</v>
      </c>
      <c r="D13" s="119">
        <v>16.100000000000001</v>
      </c>
      <c r="E13" s="119">
        <v>49.3</v>
      </c>
      <c r="F13" s="119">
        <v>41.9</v>
      </c>
      <c r="G13" s="118">
        <v>54</v>
      </c>
      <c r="H13" s="119">
        <v>46</v>
      </c>
      <c r="I13" s="119">
        <v>41.5</v>
      </c>
      <c r="J13" s="118">
        <v>34.599999999999994</v>
      </c>
      <c r="K13" s="119">
        <v>65.400000000000006</v>
      </c>
      <c r="L13" s="119">
        <v>43.3</v>
      </c>
    </row>
    <row r="14" spans="2:12" s="37" customFormat="1" ht="33.75" customHeight="1">
      <c r="B14" s="113" t="s">
        <v>17</v>
      </c>
      <c r="C14" s="114">
        <v>11.200000000000001</v>
      </c>
      <c r="D14" s="115" t="s">
        <v>18</v>
      </c>
      <c r="E14" s="115">
        <v>80.2</v>
      </c>
      <c r="F14" s="115">
        <v>19.900000000000002</v>
      </c>
      <c r="G14" s="114">
        <v>17.599999999999998</v>
      </c>
      <c r="H14" s="115">
        <v>82.399999999999991</v>
      </c>
      <c r="I14" s="115">
        <v>21.7</v>
      </c>
      <c r="J14" s="114" t="s">
        <v>19</v>
      </c>
      <c r="K14" s="115">
        <v>71</v>
      </c>
      <c r="L14" s="115" t="s">
        <v>20</v>
      </c>
    </row>
    <row r="15" spans="2:12" s="37" customFormat="1" ht="33.75" customHeight="1">
      <c r="B15" s="117" t="s">
        <v>21</v>
      </c>
      <c r="C15" s="118">
        <v>77.5</v>
      </c>
      <c r="D15" s="119" t="s">
        <v>22</v>
      </c>
      <c r="E15" s="119">
        <v>20</v>
      </c>
      <c r="F15" s="119">
        <v>41.5</v>
      </c>
      <c r="G15" s="118">
        <v>81.599999999999994</v>
      </c>
      <c r="H15" s="119">
        <v>18.399999999999999</v>
      </c>
      <c r="I15" s="119">
        <v>43.5</v>
      </c>
      <c r="J15" s="118">
        <v>71.2</v>
      </c>
      <c r="K15" s="119">
        <v>28.799999999999997</v>
      </c>
      <c r="L15" s="119" t="s">
        <v>23</v>
      </c>
    </row>
    <row r="16" spans="2:12" s="37" customFormat="1" ht="33.75" customHeight="1">
      <c r="B16" s="113" t="s">
        <v>24</v>
      </c>
      <c r="C16" s="114">
        <v>37.200000000000003</v>
      </c>
      <c r="D16" s="115">
        <v>2.4</v>
      </c>
      <c r="E16" s="115">
        <v>60.3</v>
      </c>
      <c r="F16" s="115">
        <v>39.4</v>
      </c>
      <c r="G16" s="114">
        <v>41.199999999999996</v>
      </c>
      <c r="H16" s="115">
        <v>58.8</v>
      </c>
      <c r="I16" s="115">
        <v>40.400000000000006</v>
      </c>
      <c r="J16" s="114">
        <v>33.300000000000004</v>
      </c>
      <c r="K16" s="115">
        <v>66.7</v>
      </c>
      <c r="L16" s="115">
        <v>35.799999999999997</v>
      </c>
    </row>
    <row r="17" spans="2:12" s="37" customFormat="1" ht="33.75" customHeight="1">
      <c r="B17" s="117" t="s">
        <v>25</v>
      </c>
      <c r="C17" s="118">
        <v>46.5</v>
      </c>
      <c r="D17" s="119">
        <v>12.7</v>
      </c>
      <c r="E17" s="119">
        <v>40.9</v>
      </c>
      <c r="F17" s="119">
        <v>62.1</v>
      </c>
      <c r="G17" s="118">
        <v>61.6</v>
      </c>
      <c r="H17" s="119">
        <v>38.4</v>
      </c>
      <c r="I17" s="119">
        <v>63.4</v>
      </c>
      <c r="J17" s="118">
        <v>48.3</v>
      </c>
      <c r="K17" s="119">
        <v>51.7</v>
      </c>
      <c r="L17" s="119">
        <v>58.199999999999996</v>
      </c>
    </row>
    <row r="18" spans="2:12" s="37" customFormat="1" ht="33.75" customHeight="1">
      <c r="B18" s="113" t="s">
        <v>26</v>
      </c>
      <c r="C18" s="114">
        <v>45.2</v>
      </c>
      <c r="D18" s="115">
        <v>5.3</v>
      </c>
      <c r="E18" s="115">
        <v>49.4</v>
      </c>
      <c r="F18" s="115">
        <v>36.199999999999996</v>
      </c>
      <c r="G18" s="114">
        <v>51.5</v>
      </c>
      <c r="H18" s="115">
        <v>48.4</v>
      </c>
      <c r="I18" s="115">
        <v>37.9</v>
      </c>
      <c r="J18" s="114">
        <v>46.400000000000006</v>
      </c>
      <c r="K18" s="115">
        <v>53.6</v>
      </c>
      <c r="L18" s="115">
        <v>29.799999999999997</v>
      </c>
    </row>
    <row r="19" spans="2:12" s="37" customFormat="1" ht="33.75" customHeight="1">
      <c r="B19" s="117" t="s">
        <v>27</v>
      </c>
      <c r="C19" s="118">
        <v>46</v>
      </c>
      <c r="D19" s="119">
        <v>12.4</v>
      </c>
      <c r="E19" s="119">
        <v>41.199999999999996</v>
      </c>
      <c r="F19" s="119">
        <v>62.4</v>
      </c>
      <c r="G19" s="118">
        <v>63.7</v>
      </c>
      <c r="H19" s="119">
        <v>36.299999999999997</v>
      </c>
      <c r="I19" s="119">
        <v>62.9</v>
      </c>
      <c r="J19" s="118">
        <v>37.6</v>
      </c>
      <c r="K19" s="119">
        <v>62.4</v>
      </c>
      <c r="L19" s="119">
        <v>62.1</v>
      </c>
    </row>
    <row r="20" spans="2:12" s="37" customFormat="1" ht="33.75" customHeight="1">
      <c r="B20" s="113" t="s">
        <v>28</v>
      </c>
      <c r="C20" s="114">
        <v>87.6</v>
      </c>
      <c r="D20" s="115">
        <v>9.8000000000000007</v>
      </c>
      <c r="E20" s="115">
        <v>2.6</v>
      </c>
      <c r="F20" s="115" t="s">
        <v>11</v>
      </c>
      <c r="G20" s="114">
        <v>97.1</v>
      </c>
      <c r="H20" s="115">
        <v>2.9000000000000004</v>
      </c>
      <c r="I20" s="115">
        <v>48.6</v>
      </c>
      <c r="J20" s="114">
        <v>98.6</v>
      </c>
      <c r="K20" s="115" t="s">
        <v>29</v>
      </c>
      <c r="L20" s="115" t="s">
        <v>30</v>
      </c>
    </row>
    <row r="21" spans="2:12" s="37" customFormat="1" ht="33.75" customHeight="1">
      <c r="B21" s="121" t="s">
        <v>0</v>
      </c>
      <c r="C21" s="122">
        <v>45.7</v>
      </c>
      <c r="D21" s="123">
        <v>8.4</v>
      </c>
      <c r="E21" s="123">
        <v>45.5</v>
      </c>
      <c r="F21" s="123">
        <v>50.5</v>
      </c>
      <c r="G21" s="122">
        <v>56.399999999999991</v>
      </c>
      <c r="H21" s="123">
        <v>43.6</v>
      </c>
      <c r="I21" s="123">
        <v>52.1</v>
      </c>
      <c r="J21" s="122">
        <v>45.300000000000004</v>
      </c>
      <c r="K21" s="123">
        <v>54.7</v>
      </c>
      <c r="L21" s="123">
        <v>44.3</v>
      </c>
    </row>
    <row r="22" spans="2:12" s="37" customFormat="1" ht="16.5"/>
    <row r="23" spans="2:12" s="37" customFormat="1" ht="16.5">
      <c r="B23" s="360" t="s">
        <v>31</v>
      </c>
      <c r="C23" s="360"/>
      <c r="D23" s="360"/>
      <c r="E23" s="360"/>
      <c r="F23" s="360"/>
      <c r="G23" s="360"/>
      <c r="H23" s="360"/>
      <c r="I23" s="360"/>
      <c r="J23" s="360"/>
      <c r="K23" s="360"/>
      <c r="L23" s="360"/>
    </row>
    <row r="24" spans="2:12" s="37" customFormat="1" ht="16.5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</row>
    <row r="25" spans="2:12" s="37" customFormat="1" ht="16.5">
      <c r="B25" s="357" t="s">
        <v>32</v>
      </c>
      <c r="C25" s="364"/>
    </row>
  </sheetData>
  <mergeCells count="5">
    <mergeCell ref="C4:F4"/>
    <mergeCell ref="G4:I4"/>
    <mergeCell ref="J4:L4"/>
    <mergeCell ref="B23:L23"/>
    <mergeCell ref="B25:C2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43</vt:i4>
      </vt:variant>
      <vt:variant>
        <vt:lpstr>Benannte Bereiche</vt:lpstr>
      </vt:variant>
      <vt:variant>
        <vt:i4>27</vt:i4>
      </vt:variant>
    </vt:vector>
  </HeadingPairs>
  <TitlesOfParts>
    <vt:vector size="70" baseType="lpstr">
      <vt:lpstr>Startseite</vt:lpstr>
      <vt:lpstr>Überblick</vt:lpstr>
      <vt:lpstr>Tarifbindung2024_Beschäftige</vt:lpstr>
      <vt:lpstr>Tarifbindung2023_Beschäftigte</vt:lpstr>
      <vt:lpstr>Tarifbindung2022_Beschäftigte</vt:lpstr>
      <vt:lpstr>Tarifbindung2021_Beschäftige</vt:lpstr>
      <vt:lpstr>Tarifbindung2020_Beschäftigte</vt:lpstr>
      <vt:lpstr>Tarifbindung2019_Beschäftigte</vt:lpstr>
      <vt:lpstr>Tarifbindung2018_Beschäftigte</vt:lpstr>
      <vt:lpstr>Tarifbindung2017_Beschäftigte</vt:lpstr>
      <vt:lpstr>Tarifbindung2016_Beschäftigte</vt:lpstr>
      <vt:lpstr>Tarifbindung2015_Beschäftigte</vt:lpstr>
      <vt:lpstr>Tarifbindung2014_Beschäftigte</vt:lpstr>
      <vt:lpstr>Tarifbindung2013_Beschäftigte</vt:lpstr>
      <vt:lpstr>Tarifbindung2012_Beschäftigte</vt:lpstr>
      <vt:lpstr>Tarifbindung2011_Beschäftigte</vt:lpstr>
      <vt:lpstr>Tarifbindung2010_Beschäftigte</vt:lpstr>
      <vt:lpstr>Tarifbindung2009_Beschäftigte</vt:lpstr>
      <vt:lpstr>Tabelle2</vt:lpstr>
      <vt:lpstr>Tarifbindung2008_Beschäftige</vt:lpstr>
      <vt:lpstr>Tarifbindung2007_Beschäftigte</vt:lpstr>
      <vt:lpstr>Tarifbindung2006_Beschäftigte</vt:lpstr>
      <vt:lpstr>Tarifbindung2005_Beschäftigte</vt:lpstr>
      <vt:lpstr>Tarifbindung2004_Beschäftigte</vt:lpstr>
      <vt:lpstr>Tarifbindung2003_Beschäftigte</vt:lpstr>
      <vt:lpstr>Tarifbindung2002_Beschäftigte </vt:lpstr>
      <vt:lpstr>Tarifbindung2001_Beschäftigte</vt:lpstr>
      <vt:lpstr>Tarifbindung</vt:lpstr>
      <vt:lpstr>Tarifbindung2003_Beschäftige</vt:lpstr>
      <vt:lpstr>Tarifbindung2002_Beschäftige</vt:lpstr>
      <vt:lpstr>Tarifbindung2001_Beschäftige</vt:lpstr>
      <vt:lpstr>Tarifbindung2000_Beschäftige</vt:lpstr>
      <vt:lpstr>Tarifbindung1999_Beschäftige</vt:lpstr>
      <vt:lpstr>Tarifbindung1998_Beschäftige</vt:lpstr>
      <vt:lpstr>Tarifbindung1997_Beschäftige</vt:lpstr>
      <vt:lpstr>Tarifbindung1996_Beschäftige</vt:lpstr>
      <vt:lpstr>Tarifbindung2000_Beschäftigte</vt:lpstr>
      <vt:lpstr>Tarifbindung1999_Beschäftigte</vt:lpstr>
      <vt:lpstr>Tarifbindung1999_Beschäftige </vt:lpstr>
      <vt:lpstr>Tarifbindung1998_Beschäftigte</vt:lpstr>
      <vt:lpstr>Tarifbindung1998_Beschäftige </vt:lpstr>
      <vt:lpstr>Tarifbindung1997_Beschäftige </vt:lpstr>
      <vt:lpstr>Tarifbindung1996_Beschäftige </vt:lpstr>
      <vt:lpstr>Tarifbindung!Druckbereich</vt:lpstr>
      <vt:lpstr>Tarifbindung1998_Beschäftigte!Druckbereich</vt:lpstr>
      <vt:lpstr>Tarifbindung1999_Beschäftigte!Druckbereich</vt:lpstr>
      <vt:lpstr>Tarifbindung2000_Beschäftigte!Druckbereich</vt:lpstr>
      <vt:lpstr>Tarifbindung2001_Beschäftigte!Druckbereich</vt:lpstr>
      <vt:lpstr>'Tarifbindung2002_Beschäftigte '!Druckbereich</vt:lpstr>
      <vt:lpstr>Tarifbindung2003_Beschäftigte!Druckbereich</vt:lpstr>
      <vt:lpstr>Tarifbindung2004_Beschäftigte!Druckbereich</vt:lpstr>
      <vt:lpstr>Tarifbindung2005_Beschäftigte!Druckbereich</vt:lpstr>
      <vt:lpstr>Tarifbindung2006_Beschäftigte!Druckbereich</vt:lpstr>
      <vt:lpstr>Tarifbindung2007_Beschäftigte!Druckbereich</vt:lpstr>
      <vt:lpstr>Tarifbindung2008_Beschäftige!Druckbereich</vt:lpstr>
      <vt:lpstr>Tarifbindung2009_Beschäftigte!Druckbereich</vt:lpstr>
      <vt:lpstr>Tarifbindung2010_Beschäftigte!Druckbereich</vt:lpstr>
      <vt:lpstr>Tarifbindung2011_Beschäftigte!Druckbereich</vt:lpstr>
      <vt:lpstr>Tarifbindung2012_Beschäftigte!Druckbereich</vt:lpstr>
      <vt:lpstr>Tarifbindung2013_Beschäftigte!Druckbereich</vt:lpstr>
      <vt:lpstr>Tarifbindung2014_Beschäftigte!Druckbereich</vt:lpstr>
      <vt:lpstr>Tarifbindung2015_Beschäftigte!Druckbereich</vt:lpstr>
      <vt:lpstr>Tarifbindung2016_Beschäftigte!Druckbereich</vt:lpstr>
      <vt:lpstr>Tarifbindung2017_Beschäftigte!Druckbereich</vt:lpstr>
      <vt:lpstr>Tarifbindung2018_Beschäftigte!Druckbereich</vt:lpstr>
      <vt:lpstr>Tarifbindung2019_Beschäftigte!Druckbereich</vt:lpstr>
      <vt:lpstr>Tarifbindung2020_Beschäftigte!Druckbereich</vt:lpstr>
      <vt:lpstr>Tarifbindung2021_Beschäftige!Druckbereich</vt:lpstr>
      <vt:lpstr>Tarifbindung2022_Beschäftigte!Druckbereich</vt:lpstr>
      <vt:lpstr>Überblick!Druckbereich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Elkilic</dc:creator>
  <cp:lastModifiedBy>Jutta Höhne</cp:lastModifiedBy>
  <cp:lastPrinted>2021-06-08T10:50:39Z</cp:lastPrinted>
  <dcterms:created xsi:type="dcterms:W3CDTF">2020-04-06T09:37:35Z</dcterms:created>
  <dcterms:modified xsi:type="dcterms:W3CDTF">2025-06-05T15:35:32Z</dcterms:modified>
</cp:coreProperties>
</file>